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8535" windowHeight="334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5" i="1"/>
  <c r="I5"/>
  <c r="J5"/>
  <c r="K5"/>
  <c r="L5"/>
  <c r="M5"/>
  <c r="N5"/>
  <c r="O5"/>
  <c r="P5"/>
  <c r="Q5"/>
  <c r="R5"/>
  <c r="S5"/>
  <c r="T5"/>
  <c r="U5"/>
  <c r="V5"/>
  <c r="W5"/>
  <c r="X5"/>
  <c r="Y5"/>
  <c r="G5"/>
  <c r="E19"/>
  <c r="D19"/>
  <c r="I4"/>
  <c r="I6"/>
  <c r="I18"/>
  <c r="H6"/>
  <c r="E18"/>
  <c r="F18"/>
  <c r="G18"/>
  <c r="H18"/>
  <c r="J18"/>
  <c r="K18"/>
  <c r="L18"/>
  <c r="M18"/>
  <c r="N18"/>
  <c r="O18"/>
  <c r="P18"/>
  <c r="Q18"/>
  <c r="R18"/>
  <c r="S18"/>
  <c r="T18"/>
  <c r="U18"/>
  <c r="V18"/>
  <c r="W18"/>
  <c r="X18"/>
  <c r="Y18"/>
  <c r="D18"/>
  <c r="E4"/>
  <c r="F4"/>
  <c r="H4"/>
  <c r="D4"/>
  <c r="E6"/>
  <c r="F6"/>
  <c r="G6"/>
  <c r="G4" s="1"/>
  <c r="G32" s="1"/>
  <c r="J6"/>
  <c r="K6"/>
  <c r="L6"/>
  <c r="M6"/>
  <c r="N6"/>
  <c r="O6"/>
  <c r="P6"/>
  <c r="Q6"/>
  <c r="R6"/>
  <c r="S6"/>
  <c r="T6"/>
  <c r="U6"/>
  <c r="V6"/>
  <c r="W6"/>
  <c r="X6"/>
  <c r="Y6"/>
  <c r="D6"/>
  <c r="E5"/>
  <c r="F5"/>
  <c r="I32"/>
  <c r="J4"/>
  <c r="K4"/>
  <c r="K32" s="1"/>
  <c r="L4"/>
  <c r="L32" s="1"/>
  <c r="M4"/>
  <c r="M32" s="1"/>
  <c r="N4"/>
  <c r="N32" s="1"/>
  <c r="O4"/>
  <c r="O32" s="1"/>
  <c r="P4"/>
  <c r="P32" s="1"/>
  <c r="Q4"/>
  <c r="Q32" s="1"/>
  <c r="R4"/>
  <c r="R32" s="1"/>
  <c r="S4"/>
  <c r="S32" s="1"/>
  <c r="T4"/>
  <c r="T32" s="1"/>
  <c r="U4"/>
  <c r="U32" s="1"/>
  <c r="V4"/>
  <c r="V32" s="1"/>
  <c r="W4"/>
  <c r="W32" s="1"/>
  <c r="X4"/>
  <c r="X32" s="1"/>
  <c r="Y4"/>
  <c r="Y32" s="1"/>
  <c r="D5"/>
  <c r="E32"/>
  <c r="F32"/>
  <c r="H32"/>
  <c r="D32"/>
  <c r="J32" l="1"/>
</calcChain>
</file>

<file path=xl/sharedStrings.xml><?xml version="1.0" encoding="utf-8"?>
<sst xmlns="http://schemas.openxmlformats.org/spreadsheetml/2006/main" count="122" uniqueCount="78">
  <si>
    <t>Консолидированный бюджет</t>
  </si>
  <si>
    <t>N п/п</t>
  </si>
  <si>
    <t>Наименование показателей</t>
  </si>
  <si>
    <t>Ед. изм.</t>
  </si>
  <si>
    <t>Отчет (2018 г.)</t>
  </si>
  <si>
    <t>Отчет (2019 г.)</t>
  </si>
  <si>
    <t>Отчет (2020 г.)</t>
  </si>
  <si>
    <t>Оценка (2021 г.)</t>
  </si>
  <si>
    <t>Прогноз (2022 г.)</t>
  </si>
  <si>
    <t>Прогноз (2023 г.)</t>
  </si>
  <si>
    <t>Прогноз (2024 г.)</t>
  </si>
  <si>
    <t>Прогноз (2025 г.)</t>
  </si>
  <si>
    <t>Прогноз (2026 г.)</t>
  </si>
  <si>
    <t>Прогноз (2027 г.)</t>
  </si>
  <si>
    <t>Вариант 1</t>
  </si>
  <si>
    <t>Вариант 2</t>
  </si>
  <si>
    <t>Вариант 3</t>
  </si>
  <si>
    <t>1</t>
  </si>
  <si>
    <t>Доходы консолидированного бюджета монопрофильного муниципального образования</t>
  </si>
  <si>
    <t>тыс руб</t>
  </si>
  <si>
    <t>2</t>
  </si>
  <si>
    <t>Налоговые и неналоговые доходы, всего</t>
  </si>
  <si>
    <t>3</t>
  </si>
  <si>
    <t>Налоговые доходы консолидированного бюджета монопрофильного муниципального образования Российской Федерации, всего</t>
  </si>
  <si>
    <t>3.1</t>
  </si>
  <si>
    <t>налог на доходы физических лиц</t>
  </si>
  <si>
    <t>3.2</t>
  </si>
  <si>
    <t>акцизы</t>
  </si>
  <si>
    <t>3.3</t>
  </si>
  <si>
    <t xml:space="preserve">налог на имущество физических лиц </t>
  </si>
  <si>
    <t>3.4</t>
  </si>
  <si>
    <t xml:space="preserve">земельный налог </t>
  </si>
  <si>
    <t>3.5</t>
  </si>
  <si>
    <t xml:space="preserve">единый сельскохозяйственный налог </t>
  </si>
  <si>
    <t>3.6</t>
  </si>
  <si>
    <t>единый налог на вмененный доход</t>
  </si>
  <si>
    <t>3.7</t>
  </si>
  <si>
    <t>налог, взимаемого в связи с применением патентной системы налогообложения</t>
  </si>
  <si>
    <t>3.8</t>
  </si>
  <si>
    <t>государственные пошлины</t>
  </si>
  <si>
    <t>3.9</t>
  </si>
  <si>
    <t xml:space="preserve">торговый сбор </t>
  </si>
  <si>
    <t>4</t>
  </si>
  <si>
    <t>Неналоговые доходы</t>
  </si>
  <si>
    <t>5</t>
  </si>
  <si>
    <t>Безвозмездные поступления</t>
  </si>
  <si>
    <t>6</t>
  </si>
  <si>
    <t>Расходы консолидированного бюджета монопрофильного муниципального образования Российской Федерации, всего</t>
  </si>
  <si>
    <t>6.1</t>
  </si>
  <si>
    <t>общегосударственные вопросы</t>
  </si>
  <si>
    <t>6.2</t>
  </si>
  <si>
    <t>национальная оборона</t>
  </si>
  <si>
    <t>6.3</t>
  </si>
  <si>
    <t>национальная безопасность и правоохранительная деятельность</t>
  </si>
  <si>
    <t>6.4</t>
  </si>
  <si>
    <t>национальная экономика</t>
  </si>
  <si>
    <t>6.5</t>
  </si>
  <si>
    <t>жилищно-коммунальное хозяйство</t>
  </si>
  <si>
    <t>6.6</t>
  </si>
  <si>
    <t>охрана окружающей среды</t>
  </si>
  <si>
    <t>6.7</t>
  </si>
  <si>
    <t>образование</t>
  </si>
  <si>
    <t>6.8</t>
  </si>
  <si>
    <t>культура, кинематография</t>
  </si>
  <si>
    <t>6.9</t>
  </si>
  <si>
    <t>здравоохранение</t>
  </si>
  <si>
    <t>6.10</t>
  </si>
  <si>
    <t>социальная политика</t>
  </si>
  <si>
    <t>6.11</t>
  </si>
  <si>
    <t>физическая культура и спорт</t>
  </si>
  <si>
    <t>6.12</t>
  </si>
  <si>
    <t>средства массовой информации</t>
  </si>
  <si>
    <t>6.13</t>
  </si>
  <si>
    <t>обслуживание государственного и муниципального долга</t>
  </si>
  <si>
    <t>7</t>
  </si>
  <si>
    <t xml:space="preserve">Дефицит(-),профицит(+) консолидированного бюджета монопрофильного муниципального образования Российской Федерации </t>
  </si>
  <si>
    <t>8</t>
  </si>
  <si>
    <t>Государственный долг монопрофильного муниципального образования Российской Федерации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</si>
</sst>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6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8.5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4F6F6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1" applyFont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right" vertical="center" wrapText="1"/>
      <protection locked="0"/>
    </xf>
    <xf numFmtId="0" fontId="3" fillId="2" borderId="1" xfId="1" applyFont="1" applyFill="1" applyBorder="1" applyAlignment="1">
      <alignment horizontal="left" vertical="center" wrapText="1"/>
    </xf>
    <xf numFmtId="164" fontId="2" fillId="0" borderId="1" xfId="1" applyNumberFormat="1" applyFont="1" applyBorder="1" applyAlignment="1" applyProtection="1">
      <alignment horizontal="right" vertical="center" wrapText="1"/>
      <protection locked="0"/>
    </xf>
    <xf numFmtId="164" fontId="2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 applyProtection="1">
      <alignment horizontal="right" vertical="center" wrapText="1"/>
      <protection locked="0"/>
    </xf>
    <xf numFmtId="0" fontId="2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top" wrapText="1"/>
    </xf>
    <xf numFmtId="0" fontId="6" fillId="2" borderId="1" xfId="1" applyFont="1" applyFill="1" applyBorder="1" applyAlignment="1">
      <alignment horizontal="left" wrapText="1"/>
    </xf>
    <xf numFmtId="0" fontId="4" fillId="2" borderId="1" xfId="1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3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H3" sqref="H3:M3"/>
    </sheetView>
  </sheetViews>
  <sheetFormatPr defaultRowHeight="15"/>
  <cols>
    <col min="1" max="1" width="3.42578125" customWidth="1"/>
    <col min="2" max="2" width="45.28515625" customWidth="1"/>
    <col min="3" max="3" width="4.42578125" customWidth="1"/>
    <col min="4" max="7" width="7.140625" customWidth="1"/>
    <col min="8" max="13" width="8" customWidth="1"/>
    <col min="14" max="25" width="9" customWidth="1"/>
  </cols>
  <sheetData>
    <row r="1" spans="1: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A2" s="9" t="s">
        <v>1</v>
      </c>
      <c r="B2" s="9" t="s">
        <v>2</v>
      </c>
      <c r="C2" s="9" t="s">
        <v>3</v>
      </c>
      <c r="D2" s="17" t="s">
        <v>4</v>
      </c>
      <c r="E2" s="17" t="s">
        <v>5</v>
      </c>
      <c r="F2" s="17" t="s">
        <v>6</v>
      </c>
      <c r="G2" s="17" t="s">
        <v>7</v>
      </c>
      <c r="H2" s="9" t="s">
        <v>8</v>
      </c>
      <c r="I2" s="9"/>
      <c r="J2" s="9"/>
      <c r="K2" s="9" t="s">
        <v>9</v>
      </c>
      <c r="L2" s="9"/>
      <c r="M2" s="9"/>
      <c r="N2" s="9" t="s">
        <v>10</v>
      </c>
      <c r="O2" s="9"/>
      <c r="P2" s="9"/>
      <c r="Q2" s="9" t="s">
        <v>11</v>
      </c>
      <c r="R2" s="9"/>
      <c r="S2" s="9"/>
      <c r="T2" s="9" t="s">
        <v>12</v>
      </c>
      <c r="U2" s="9"/>
      <c r="V2" s="9"/>
      <c r="W2" s="9" t="s">
        <v>13</v>
      </c>
      <c r="X2" s="9"/>
      <c r="Y2" s="9"/>
    </row>
    <row r="3" spans="1:25" ht="25.5">
      <c r="A3" s="9"/>
      <c r="B3" s="9"/>
      <c r="C3" s="9"/>
      <c r="D3" s="17"/>
      <c r="E3" s="17"/>
      <c r="F3" s="17"/>
      <c r="G3" s="17"/>
      <c r="H3" s="18" t="s">
        <v>14</v>
      </c>
      <c r="I3" s="18" t="s">
        <v>15</v>
      </c>
      <c r="J3" s="18" t="s">
        <v>16</v>
      </c>
      <c r="K3" s="18" t="s">
        <v>14</v>
      </c>
      <c r="L3" s="18" t="s">
        <v>15</v>
      </c>
      <c r="M3" s="18" t="s">
        <v>16</v>
      </c>
      <c r="N3" s="2" t="s">
        <v>14</v>
      </c>
      <c r="O3" s="2" t="s">
        <v>15</v>
      </c>
      <c r="P3" s="2" t="s">
        <v>16</v>
      </c>
      <c r="Q3" s="2" t="s">
        <v>14</v>
      </c>
      <c r="R3" s="2" t="s">
        <v>15</v>
      </c>
      <c r="S3" s="2" t="s">
        <v>16</v>
      </c>
      <c r="T3" s="2" t="s">
        <v>14</v>
      </c>
      <c r="U3" s="2" t="s">
        <v>15</v>
      </c>
      <c r="V3" s="2" t="s">
        <v>16</v>
      </c>
      <c r="W3" s="2" t="s">
        <v>14</v>
      </c>
      <c r="X3" s="2" t="s">
        <v>15</v>
      </c>
      <c r="Y3" s="2" t="s">
        <v>16</v>
      </c>
    </row>
    <row r="4" spans="1:25" ht="22.5" customHeight="1">
      <c r="A4" s="11" t="s">
        <v>17</v>
      </c>
      <c r="B4" s="14" t="s">
        <v>18</v>
      </c>
      <c r="C4" s="4" t="s">
        <v>19</v>
      </c>
      <c r="D4" s="5">
        <f>D5+D17</f>
        <v>35698.399999999994</v>
      </c>
      <c r="E4" s="5">
        <f t="shared" ref="E4:Y4" si="0">E5+E17</f>
        <v>24161.200000000001</v>
      </c>
      <c r="F4" s="5">
        <f t="shared" si="0"/>
        <v>26471.9</v>
      </c>
      <c r="G4" s="5">
        <f t="shared" si="0"/>
        <v>22103.62</v>
      </c>
      <c r="H4" s="5">
        <f t="shared" si="0"/>
        <v>40261.43</v>
      </c>
      <c r="I4" s="6">
        <f>I5+I17</f>
        <v>40575.33</v>
      </c>
      <c r="J4" s="6">
        <f t="shared" si="0"/>
        <v>40901.93</v>
      </c>
      <c r="K4" s="5">
        <f t="shared" si="0"/>
        <v>20033.43</v>
      </c>
      <c r="L4" s="5">
        <f t="shared" si="0"/>
        <v>20525.43</v>
      </c>
      <c r="M4" s="5">
        <f t="shared" si="0"/>
        <v>20883.13</v>
      </c>
      <c r="N4" s="5">
        <f t="shared" si="0"/>
        <v>21046.23</v>
      </c>
      <c r="O4" s="5">
        <f t="shared" si="0"/>
        <v>21261.83</v>
      </c>
      <c r="P4" s="5">
        <f t="shared" si="0"/>
        <v>21473.33</v>
      </c>
      <c r="Q4" s="5">
        <f t="shared" si="0"/>
        <v>21499</v>
      </c>
      <c r="R4" s="5">
        <f t="shared" si="0"/>
        <v>21714.800000000003</v>
      </c>
      <c r="S4" s="5">
        <f t="shared" si="0"/>
        <v>21923.5</v>
      </c>
      <c r="T4" s="5">
        <f t="shared" si="0"/>
        <v>21951</v>
      </c>
      <c r="U4" s="5">
        <f t="shared" si="0"/>
        <v>22200.400000000001</v>
      </c>
      <c r="V4" s="5">
        <f t="shared" si="0"/>
        <v>22440.9</v>
      </c>
      <c r="W4" s="5">
        <f t="shared" si="0"/>
        <v>22512.400000000001</v>
      </c>
      <c r="X4" s="5">
        <f t="shared" si="0"/>
        <v>22730.9</v>
      </c>
      <c r="Y4" s="5">
        <f t="shared" si="0"/>
        <v>22944.499999999996</v>
      </c>
    </row>
    <row r="5" spans="1:25" ht="14.25" customHeight="1">
      <c r="A5" s="11" t="s">
        <v>20</v>
      </c>
      <c r="B5" s="11" t="s">
        <v>21</v>
      </c>
      <c r="C5" s="4" t="s">
        <v>19</v>
      </c>
      <c r="D5" s="3">
        <f>D6+D16</f>
        <v>9970.2999999999993</v>
      </c>
      <c r="E5" s="5">
        <f t="shared" ref="E5:F5" si="1">E6+E16</f>
        <v>11404.1</v>
      </c>
      <c r="F5" s="5">
        <f t="shared" si="1"/>
        <v>11948.400000000001</v>
      </c>
      <c r="G5" s="5">
        <f>G6+G16</f>
        <v>12025.72</v>
      </c>
      <c r="H5" s="5">
        <f t="shared" ref="H5:Y5" si="2">H6+H16</f>
        <v>12234.33</v>
      </c>
      <c r="I5" s="5">
        <f t="shared" si="2"/>
        <v>12501.730000000001</v>
      </c>
      <c r="J5" s="5">
        <f t="shared" si="2"/>
        <v>12779.830000000002</v>
      </c>
      <c r="K5" s="5">
        <f t="shared" si="2"/>
        <v>12516.93</v>
      </c>
      <c r="L5" s="5">
        <f t="shared" si="2"/>
        <v>13002.43</v>
      </c>
      <c r="M5" s="5">
        <f t="shared" si="2"/>
        <v>13353.630000000001</v>
      </c>
      <c r="N5" s="5">
        <f t="shared" si="2"/>
        <v>13514.429999999998</v>
      </c>
      <c r="O5" s="5">
        <f t="shared" si="2"/>
        <v>13723.53</v>
      </c>
      <c r="P5" s="5">
        <f t="shared" si="2"/>
        <v>13928.330000000002</v>
      </c>
      <c r="Q5" s="5">
        <f t="shared" si="2"/>
        <v>13951.300000000001</v>
      </c>
      <c r="R5" s="5">
        <f t="shared" si="2"/>
        <v>14156.500000000002</v>
      </c>
      <c r="S5" s="5">
        <f t="shared" si="2"/>
        <v>14354.300000000001</v>
      </c>
      <c r="T5" s="5">
        <f t="shared" si="2"/>
        <v>14378.2</v>
      </c>
      <c r="U5" s="5">
        <f t="shared" si="2"/>
        <v>14620.1</v>
      </c>
      <c r="V5" s="5">
        <f t="shared" si="2"/>
        <v>14852.2</v>
      </c>
      <c r="W5" s="5">
        <f t="shared" si="2"/>
        <v>14920.9</v>
      </c>
      <c r="X5" s="5">
        <f t="shared" si="2"/>
        <v>15133.5</v>
      </c>
      <c r="Y5" s="5">
        <f t="shared" si="2"/>
        <v>15340.999999999996</v>
      </c>
    </row>
    <row r="6" spans="1:25" ht="33.75" customHeight="1">
      <c r="A6" s="11" t="s">
        <v>22</v>
      </c>
      <c r="B6" s="14" t="s">
        <v>23</v>
      </c>
      <c r="C6" s="4" t="s">
        <v>19</v>
      </c>
      <c r="D6" s="3">
        <f>D7+D8+D9+D10+D11+D12+D13+D14++D15</f>
        <v>7951</v>
      </c>
      <c r="E6" s="3">
        <f t="shared" ref="E6:Y6" si="3">E7+E8+E9+E10+E11+E12+E13+E14++E15</f>
        <v>9357.7000000000007</v>
      </c>
      <c r="F6" s="5">
        <f t="shared" si="3"/>
        <v>10184.400000000001</v>
      </c>
      <c r="G6" s="3">
        <f t="shared" si="3"/>
        <v>10206.92</v>
      </c>
      <c r="H6" s="3">
        <f>H7+H8+H9+H10+H11+H12+H13+H14++H15</f>
        <v>10360.43</v>
      </c>
      <c r="I6" s="3">
        <f>I7+I8+I9+I10+I11+I12+I13+I14++I15</f>
        <v>10597.630000000001</v>
      </c>
      <c r="J6" s="3">
        <f t="shared" si="3"/>
        <v>10843.630000000001</v>
      </c>
      <c r="K6" s="3">
        <f t="shared" si="3"/>
        <v>10583.630000000001</v>
      </c>
      <c r="L6" s="3">
        <f t="shared" si="3"/>
        <v>11034.53</v>
      </c>
      <c r="M6" s="3">
        <f t="shared" si="3"/>
        <v>11355.230000000001</v>
      </c>
      <c r="N6" s="3">
        <f t="shared" si="3"/>
        <v>11507.529999999999</v>
      </c>
      <c r="O6" s="3">
        <f t="shared" si="3"/>
        <v>11685.83</v>
      </c>
      <c r="P6" s="3">
        <f t="shared" si="3"/>
        <v>11861.130000000001</v>
      </c>
      <c r="Q6" s="3">
        <f t="shared" si="3"/>
        <v>11879.7</v>
      </c>
      <c r="R6" s="3">
        <f t="shared" si="3"/>
        <v>12054.900000000001</v>
      </c>
      <c r="S6" s="3">
        <f t="shared" si="3"/>
        <v>12222.7</v>
      </c>
      <c r="T6" s="3">
        <f t="shared" si="3"/>
        <v>12245.800000000001</v>
      </c>
      <c r="U6" s="3">
        <f t="shared" si="3"/>
        <v>12447.7</v>
      </c>
      <c r="V6" s="3">
        <f t="shared" si="3"/>
        <v>12639.800000000001</v>
      </c>
      <c r="W6" s="3">
        <f t="shared" si="3"/>
        <v>12705.4</v>
      </c>
      <c r="X6" s="3">
        <f t="shared" si="3"/>
        <v>12898.7</v>
      </c>
      <c r="Y6" s="3">
        <f t="shared" si="3"/>
        <v>13090.699999999997</v>
      </c>
    </row>
    <row r="7" spans="1:25" ht="12" customHeight="1">
      <c r="A7" s="11" t="s">
        <v>24</v>
      </c>
      <c r="B7" s="11" t="s">
        <v>25</v>
      </c>
      <c r="C7" s="4" t="s">
        <v>19</v>
      </c>
      <c r="D7" s="3">
        <v>5708</v>
      </c>
      <c r="E7" s="3">
        <v>5140</v>
      </c>
      <c r="F7" s="3">
        <v>6638.7</v>
      </c>
      <c r="G7" s="3">
        <v>6631.68</v>
      </c>
      <c r="H7" s="5">
        <v>6736.73</v>
      </c>
      <c r="I7" s="5">
        <v>6894.83</v>
      </c>
      <c r="J7" s="5">
        <v>7057.33</v>
      </c>
      <c r="K7" s="5">
        <v>6922.73</v>
      </c>
      <c r="L7" s="5">
        <v>7283.63</v>
      </c>
      <c r="M7" s="5">
        <v>7428.43</v>
      </c>
      <c r="N7" s="5">
        <v>7522.53</v>
      </c>
      <c r="O7" s="5">
        <v>7614.63</v>
      </c>
      <c r="P7" s="5">
        <v>7704.63</v>
      </c>
      <c r="Q7" s="5">
        <v>7822.1</v>
      </c>
      <c r="R7" s="5">
        <v>7927.3</v>
      </c>
      <c r="S7" s="5">
        <v>8024.7</v>
      </c>
      <c r="T7" s="5">
        <v>8157.1</v>
      </c>
      <c r="U7" s="5">
        <v>8264.5</v>
      </c>
      <c r="V7" s="5">
        <v>8365.6</v>
      </c>
      <c r="W7" s="5">
        <v>8518.1</v>
      </c>
      <c r="X7" s="5">
        <v>8648.9</v>
      </c>
      <c r="Y7" s="5">
        <v>8767.7999999999993</v>
      </c>
    </row>
    <row r="8" spans="1:25" ht="12" customHeight="1">
      <c r="A8" s="11" t="s">
        <v>26</v>
      </c>
      <c r="B8" s="11" t="s">
        <v>27</v>
      </c>
      <c r="C8" s="4" t="s">
        <v>19</v>
      </c>
      <c r="D8" s="3">
        <v>891.1</v>
      </c>
      <c r="E8" s="3">
        <v>1018.9</v>
      </c>
      <c r="F8" s="3">
        <v>934.1</v>
      </c>
      <c r="G8" s="3">
        <v>1046.8</v>
      </c>
      <c r="H8" s="3">
        <v>1094.8</v>
      </c>
      <c r="I8" s="3">
        <v>1099</v>
      </c>
      <c r="J8" s="3">
        <v>1103.9000000000001</v>
      </c>
      <c r="K8" s="3">
        <v>1130.5</v>
      </c>
      <c r="L8" s="3">
        <v>1145.7</v>
      </c>
      <c r="M8" s="3">
        <v>1254.5</v>
      </c>
      <c r="N8" s="3">
        <v>1275.7</v>
      </c>
      <c r="O8" s="3">
        <v>1293.0999999999999</v>
      </c>
      <c r="P8" s="3">
        <v>1309.2</v>
      </c>
      <c r="Q8" s="3">
        <v>1347.7</v>
      </c>
      <c r="R8" s="3">
        <v>1348.8</v>
      </c>
      <c r="S8" s="3">
        <v>1349.9</v>
      </c>
      <c r="T8" s="3">
        <v>1374.1</v>
      </c>
      <c r="U8" s="3">
        <v>1393.7</v>
      </c>
      <c r="V8" s="3">
        <v>1409.2</v>
      </c>
      <c r="W8" s="3">
        <v>1447.9</v>
      </c>
      <c r="X8" s="3">
        <v>1449.7</v>
      </c>
      <c r="Y8" s="3">
        <v>1451.3</v>
      </c>
    </row>
    <row r="9" spans="1:25" ht="12" customHeight="1">
      <c r="A9" s="11" t="s">
        <v>28</v>
      </c>
      <c r="B9" s="11" t="s">
        <v>29</v>
      </c>
      <c r="C9" s="4" t="s">
        <v>19</v>
      </c>
      <c r="D9" s="3">
        <v>537.70000000000005</v>
      </c>
      <c r="E9" s="3">
        <v>706.5</v>
      </c>
      <c r="F9" s="3">
        <v>771.3</v>
      </c>
      <c r="G9" s="3">
        <v>772.2</v>
      </c>
      <c r="H9" s="3">
        <v>772.2</v>
      </c>
      <c r="I9" s="3">
        <v>806.4</v>
      </c>
      <c r="J9" s="3">
        <v>841.7</v>
      </c>
      <c r="K9" s="3">
        <v>772.2</v>
      </c>
      <c r="L9" s="3">
        <v>806.4</v>
      </c>
      <c r="M9" s="3">
        <v>841.7</v>
      </c>
      <c r="N9" s="3">
        <v>867.4</v>
      </c>
      <c r="O9" s="3">
        <v>901.5</v>
      </c>
      <c r="P9" s="3">
        <v>935.7</v>
      </c>
      <c r="Q9" s="3">
        <v>867.4</v>
      </c>
      <c r="R9" s="3">
        <v>901.5</v>
      </c>
      <c r="S9" s="3">
        <v>935.7</v>
      </c>
      <c r="T9" s="3">
        <v>870.4</v>
      </c>
      <c r="U9" s="3">
        <v>910.6</v>
      </c>
      <c r="V9" s="3">
        <v>951</v>
      </c>
      <c r="W9" s="3">
        <v>891.7</v>
      </c>
      <c r="X9" s="3">
        <v>917.6</v>
      </c>
      <c r="Y9" s="3">
        <v>953.8</v>
      </c>
    </row>
    <row r="10" spans="1:25" ht="12" customHeight="1">
      <c r="A10" s="11" t="s">
        <v>30</v>
      </c>
      <c r="B10" s="11" t="s">
        <v>31</v>
      </c>
      <c r="C10" s="4" t="s">
        <v>19</v>
      </c>
      <c r="D10" s="3">
        <v>748.3</v>
      </c>
      <c r="E10" s="3">
        <v>2237.3000000000002</v>
      </c>
      <c r="F10" s="3">
        <v>1794.5</v>
      </c>
      <c r="G10" s="3">
        <v>1681.24</v>
      </c>
      <c r="H10" s="3">
        <v>1681.2</v>
      </c>
      <c r="I10" s="3">
        <v>1709.2</v>
      </c>
      <c r="J10" s="3">
        <v>1737.5</v>
      </c>
      <c r="K10" s="3">
        <v>1681.2</v>
      </c>
      <c r="L10" s="3">
        <v>1709.2</v>
      </c>
      <c r="M10" s="3">
        <v>1737.5</v>
      </c>
      <c r="N10" s="3">
        <v>1747.6</v>
      </c>
      <c r="O10" s="3">
        <v>1774.1</v>
      </c>
      <c r="P10" s="3">
        <v>1800.9</v>
      </c>
      <c r="Q10" s="3">
        <v>1747.6</v>
      </c>
      <c r="R10" s="3">
        <v>1774.1</v>
      </c>
      <c r="S10" s="3">
        <v>1800.9</v>
      </c>
      <c r="T10" s="3">
        <v>1747.6</v>
      </c>
      <c r="U10" s="3">
        <v>1774.1</v>
      </c>
      <c r="V10" s="3">
        <v>1800.9</v>
      </c>
      <c r="W10" s="3">
        <v>1750.4</v>
      </c>
      <c r="X10" s="3">
        <v>1776.9</v>
      </c>
      <c r="Y10" s="3">
        <v>1803.9</v>
      </c>
    </row>
    <row r="11" spans="1:25" ht="12" customHeight="1">
      <c r="A11" s="11" t="s">
        <v>32</v>
      </c>
      <c r="B11" s="11" t="s">
        <v>33</v>
      </c>
      <c r="C11" s="4" t="s">
        <v>19</v>
      </c>
      <c r="D11" s="3">
        <v>21.9</v>
      </c>
      <c r="E11" s="3">
        <v>225.6</v>
      </c>
      <c r="F11" s="3">
        <v>18.100000000000001</v>
      </c>
      <c r="G11" s="3">
        <v>45</v>
      </c>
      <c r="H11" s="3">
        <v>45.5</v>
      </c>
      <c r="I11" s="3">
        <v>46.2</v>
      </c>
      <c r="J11" s="3">
        <v>47.2</v>
      </c>
      <c r="K11" s="3">
        <v>47</v>
      </c>
      <c r="L11" s="3">
        <v>47.6</v>
      </c>
      <c r="M11" s="3">
        <v>48.1</v>
      </c>
      <c r="N11" s="3">
        <v>48.3</v>
      </c>
      <c r="O11" s="3">
        <v>48.5</v>
      </c>
      <c r="P11" s="3">
        <v>48.7</v>
      </c>
      <c r="Q11" s="3">
        <v>48.9</v>
      </c>
      <c r="R11" s="3">
        <v>49.2</v>
      </c>
      <c r="S11" s="3">
        <v>49.5</v>
      </c>
      <c r="T11" s="3">
        <v>49.6</v>
      </c>
      <c r="U11" s="3">
        <v>49.8</v>
      </c>
      <c r="V11" s="3">
        <v>50.1</v>
      </c>
      <c r="W11" s="3">
        <v>50.3</v>
      </c>
      <c r="X11" s="3">
        <v>50.6</v>
      </c>
      <c r="Y11" s="3">
        <v>50.9</v>
      </c>
    </row>
    <row r="12" spans="1:25" ht="12" customHeight="1">
      <c r="A12" s="11" t="s">
        <v>34</v>
      </c>
      <c r="B12" s="11" t="s">
        <v>35</v>
      </c>
      <c r="C12" s="4" t="s">
        <v>19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</row>
    <row r="13" spans="1:25" ht="24" customHeight="1">
      <c r="A13" s="11" t="s">
        <v>36</v>
      </c>
      <c r="B13" s="11" t="s">
        <v>37</v>
      </c>
      <c r="C13" s="4" t="s">
        <v>19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</row>
    <row r="14" spans="1:25" ht="12" customHeight="1">
      <c r="A14" s="11" t="s">
        <v>38</v>
      </c>
      <c r="B14" s="11" t="s">
        <v>39</v>
      </c>
      <c r="C14" s="4" t="s">
        <v>19</v>
      </c>
      <c r="D14" s="3">
        <v>44</v>
      </c>
      <c r="E14" s="3">
        <v>29.4</v>
      </c>
      <c r="F14" s="3">
        <v>27.7</v>
      </c>
      <c r="G14" s="3">
        <v>30</v>
      </c>
      <c r="H14" s="3">
        <v>30</v>
      </c>
      <c r="I14" s="3">
        <v>42</v>
      </c>
      <c r="J14" s="3">
        <v>56</v>
      </c>
      <c r="K14" s="3">
        <v>30</v>
      </c>
      <c r="L14" s="3">
        <v>42</v>
      </c>
      <c r="M14" s="3">
        <v>45</v>
      </c>
      <c r="N14" s="3">
        <v>46</v>
      </c>
      <c r="O14" s="3">
        <v>54</v>
      </c>
      <c r="P14" s="3">
        <v>62</v>
      </c>
      <c r="Q14" s="3">
        <v>46</v>
      </c>
      <c r="R14" s="3">
        <v>54</v>
      </c>
      <c r="S14" s="3">
        <v>62</v>
      </c>
      <c r="T14" s="3">
        <v>47</v>
      </c>
      <c r="U14" s="3">
        <v>55</v>
      </c>
      <c r="V14" s="3">
        <v>63</v>
      </c>
      <c r="W14" s="3">
        <v>47</v>
      </c>
      <c r="X14" s="3">
        <v>55</v>
      </c>
      <c r="Y14" s="3">
        <v>63</v>
      </c>
    </row>
    <row r="15" spans="1:25" ht="12" customHeight="1">
      <c r="A15" s="11" t="s">
        <v>40</v>
      </c>
      <c r="B15" s="11" t="s">
        <v>41</v>
      </c>
      <c r="C15" s="4" t="s">
        <v>19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</row>
    <row r="16" spans="1:25" ht="12" customHeight="1">
      <c r="A16" s="11" t="s">
        <v>42</v>
      </c>
      <c r="B16" s="11" t="s">
        <v>43</v>
      </c>
      <c r="C16" s="4" t="s">
        <v>19</v>
      </c>
      <c r="D16" s="3">
        <v>2019.3</v>
      </c>
      <c r="E16" s="3">
        <v>2046.4</v>
      </c>
      <c r="F16" s="3">
        <v>1764</v>
      </c>
      <c r="G16" s="3">
        <v>1818.8</v>
      </c>
      <c r="H16" s="3">
        <v>1873.9</v>
      </c>
      <c r="I16" s="3">
        <v>1904.1</v>
      </c>
      <c r="J16" s="3">
        <v>1936.2</v>
      </c>
      <c r="K16" s="3">
        <v>1933.3</v>
      </c>
      <c r="L16" s="3">
        <v>1967.9</v>
      </c>
      <c r="M16" s="3">
        <v>1998.4</v>
      </c>
      <c r="N16" s="3">
        <v>2006.9</v>
      </c>
      <c r="O16" s="3">
        <v>2037.7</v>
      </c>
      <c r="P16" s="3">
        <v>2067.1999999999998</v>
      </c>
      <c r="Q16" s="3">
        <v>2071.6</v>
      </c>
      <c r="R16" s="3">
        <v>2101.6</v>
      </c>
      <c r="S16" s="3">
        <v>2131.6</v>
      </c>
      <c r="T16" s="3">
        <v>2132.4</v>
      </c>
      <c r="U16" s="3">
        <v>2172.4</v>
      </c>
      <c r="V16" s="3">
        <v>2212.4</v>
      </c>
      <c r="W16" s="3">
        <v>2215.5</v>
      </c>
      <c r="X16" s="3">
        <v>2234.8000000000002</v>
      </c>
      <c r="Y16" s="3">
        <v>2250.3000000000002</v>
      </c>
    </row>
    <row r="17" spans="1:25" ht="12" customHeight="1">
      <c r="A17" s="11" t="s">
        <v>44</v>
      </c>
      <c r="B17" s="11" t="s">
        <v>45</v>
      </c>
      <c r="C17" s="4" t="s">
        <v>19</v>
      </c>
      <c r="D17" s="5">
        <v>25728.1</v>
      </c>
      <c r="E17" s="5">
        <v>12757.1</v>
      </c>
      <c r="F17" s="5">
        <v>14523.5</v>
      </c>
      <c r="G17" s="5">
        <v>10077.9</v>
      </c>
      <c r="H17" s="5">
        <v>28027.1</v>
      </c>
      <c r="I17" s="5">
        <v>28073.599999999999</v>
      </c>
      <c r="J17" s="5">
        <v>28122.1</v>
      </c>
      <c r="K17" s="5">
        <v>7516.5</v>
      </c>
      <c r="L17" s="5">
        <v>7523</v>
      </c>
      <c r="M17" s="5">
        <v>7529.5</v>
      </c>
      <c r="N17" s="5">
        <v>7531.8</v>
      </c>
      <c r="O17" s="5">
        <v>7538.3</v>
      </c>
      <c r="P17" s="5">
        <v>7545</v>
      </c>
      <c r="Q17" s="5">
        <v>7547.7</v>
      </c>
      <c r="R17" s="5">
        <v>7558.3</v>
      </c>
      <c r="S17" s="5">
        <v>7569.2</v>
      </c>
      <c r="T17" s="5">
        <v>7572.8</v>
      </c>
      <c r="U17" s="5">
        <v>7580.3</v>
      </c>
      <c r="V17" s="5">
        <v>7588.7</v>
      </c>
      <c r="W17" s="5">
        <v>7591.5</v>
      </c>
      <c r="X17" s="5">
        <v>7597.4</v>
      </c>
      <c r="Y17" s="5">
        <v>7603.5</v>
      </c>
    </row>
    <row r="18" spans="1:25" ht="22.5" customHeight="1">
      <c r="A18" s="11" t="s">
        <v>46</v>
      </c>
      <c r="B18" s="16" t="s">
        <v>47</v>
      </c>
      <c r="C18" s="4" t="s">
        <v>19</v>
      </c>
      <c r="D18" s="5">
        <f>D19+D20+D21+D22+D23+D24+D25+D26+D27+D28+D29+D30+D31</f>
        <v>36163.599999999999</v>
      </c>
      <c r="E18" s="5">
        <f t="shared" ref="E18:Y18" si="4">E19+E20+E21+E22+E23+E24+E25+E26+E27+E28+E29+E30+E31</f>
        <v>24139.7</v>
      </c>
      <c r="F18" s="5">
        <f t="shared" si="4"/>
        <v>26448.400000000001</v>
      </c>
      <c r="G18" s="5">
        <f t="shared" si="4"/>
        <v>23101.100000000002</v>
      </c>
      <c r="H18" s="5">
        <f t="shared" si="4"/>
        <v>41122.299999999996</v>
      </c>
      <c r="I18" s="6">
        <f>I19+I20+I21+I22+I23+I24+I25+I26+I27+I28+I29+I30+I31</f>
        <v>41680</v>
      </c>
      <c r="J18" s="6">
        <f t="shared" si="4"/>
        <v>42081.100000000006</v>
      </c>
      <c r="K18" s="5">
        <f t="shared" si="4"/>
        <v>21044.1</v>
      </c>
      <c r="L18" s="5">
        <f t="shared" si="4"/>
        <v>21587.300000000003</v>
      </c>
      <c r="M18" s="5">
        <f t="shared" si="4"/>
        <v>21981.4</v>
      </c>
      <c r="N18" s="5">
        <f t="shared" si="4"/>
        <v>21736.5</v>
      </c>
      <c r="O18" s="5">
        <f t="shared" si="4"/>
        <v>22103.200000000001</v>
      </c>
      <c r="P18" s="5">
        <f t="shared" si="4"/>
        <v>22497.3</v>
      </c>
      <c r="Q18" s="5">
        <f t="shared" si="4"/>
        <v>22572.199999999997</v>
      </c>
      <c r="R18" s="5">
        <f t="shared" si="4"/>
        <v>22923.200000000001</v>
      </c>
      <c r="S18" s="5">
        <f t="shared" si="4"/>
        <v>23277.100000000002</v>
      </c>
      <c r="T18" s="5">
        <f t="shared" si="4"/>
        <v>23065.5</v>
      </c>
      <c r="U18" s="5">
        <f t="shared" si="4"/>
        <v>23487.100000000002</v>
      </c>
      <c r="V18" s="5">
        <f t="shared" si="4"/>
        <v>23892.5</v>
      </c>
      <c r="W18" s="5">
        <f t="shared" si="4"/>
        <v>23631.3</v>
      </c>
      <c r="X18" s="5">
        <f t="shared" si="4"/>
        <v>24052.7</v>
      </c>
      <c r="Y18" s="5">
        <f t="shared" si="4"/>
        <v>24475.8</v>
      </c>
    </row>
    <row r="19" spans="1:25" ht="11.25" customHeight="1">
      <c r="A19" s="11" t="s">
        <v>48</v>
      </c>
      <c r="B19" s="12" t="s">
        <v>49</v>
      </c>
      <c r="C19" s="4" t="s">
        <v>19</v>
      </c>
      <c r="D19" s="3">
        <f>8543.2+287</f>
        <v>8830.2000000000007</v>
      </c>
      <c r="E19" s="3">
        <f>9002.6+358.8</f>
        <v>9361.4</v>
      </c>
      <c r="F19" s="3">
        <v>8459.4</v>
      </c>
      <c r="G19" s="3">
        <v>9101.9</v>
      </c>
      <c r="H19" s="3">
        <v>10008.299999999999</v>
      </c>
      <c r="I19" s="3">
        <v>10109.1</v>
      </c>
      <c r="J19" s="3">
        <v>10210.1</v>
      </c>
      <c r="K19" s="3">
        <v>9831.2999999999993</v>
      </c>
      <c r="L19" s="3">
        <v>9932.1</v>
      </c>
      <c r="M19" s="3">
        <v>10033.200000000001</v>
      </c>
      <c r="N19" s="3">
        <v>9831.2999999999993</v>
      </c>
      <c r="O19" s="3">
        <v>9932.1</v>
      </c>
      <c r="P19" s="3">
        <v>10033.200000000001</v>
      </c>
      <c r="Q19" s="3">
        <v>10135.9</v>
      </c>
      <c r="R19" s="3">
        <v>10256.200000000001</v>
      </c>
      <c r="S19" s="3">
        <v>10377.6</v>
      </c>
      <c r="T19" s="3">
        <v>10135.9</v>
      </c>
      <c r="U19" s="3">
        <v>10256.200000000001</v>
      </c>
      <c r="V19" s="3">
        <v>10377.6</v>
      </c>
      <c r="W19" s="3">
        <v>10135.9</v>
      </c>
      <c r="X19" s="3">
        <v>10256.200000000001</v>
      </c>
      <c r="Y19" s="3">
        <v>10377.6</v>
      </c>
    </row>
    <row r="20" spans="1:25" ht="11.25" customHeight="1">
      <c r="A20" s="11" t="s">
        <v>50</v>
      </c>
      <c r="B20" s="11" t="s">
        <v>51</v>
      </c>
      <c r="C20" s="4" t="s">
        <v>19</v>
      </c>
      <c r="D20" s="3">
        <v>206.7</v>
      </c>
      <c r="E20" s="3">
        <v>225.1</v>
      </c>
      <c r="F20" s="3">
        <v>254.7</v>
      </c>
      <c r="G20" s="3">
        <v>260.5</v>
      </c>
      <c r="H20" s="3">
        <v>263.2</v>
      </c>
      <c r="I20" s="3">
        <v>268.2</v>
      </c>
      <c r="J20" s="3">
        <v>273.7</v>
      </c>
      <c r="K20" s="3">
        <v>273.5</v>
      </c>
      <c r="L20" s="3">
        <v>278.5</v>
      </c>
      <c r="M20" s="3">
        <v>283.7</v>
      </c>
      <c r="N20" s="3">
        <v>284.8</v>
      </c>
      <c r="O20" s="3">
        <v>289.8</v>
      </c>
      <c r="P20" s="3">
        <v>294.89999999999998</v>
      </c>
      <c r="Q20" s="3">
        <v>295.89999999999998</v>
      </c>
      <c r="R20" s="3">
        <v>300.89999999999998</v>
      </c>
      <c r="S20" s="3">
        <v>306</v>
      </c>
      <c r="T20" s="3">
        <v>306.89999999999998</v>
      </c>
      <c r="U20" s="3">
        <v>311.89999999999998</v>
      </c>
      <c r="V20" s="3">
        <v>317.10000000000002</v>
      </c>
      <c r="W20" s="3">
        <v>317.8</v>
      </c>
      <c r="X20" s="3">
        <v>322.8</v>
      </c>
      <c r="Y20" s="3">
        <v>328</v>
      </c>
    </row>
    <row r="21" spans="1:25" ht="21.75" customHeight="1">
      <c r="A21" s="11" t="s">
        <v>52</v>
      </c>
      <c r="B21" s="13" t="s">
        <v>53</v>
      </c>
      <c r="C21" s="4" t="s">
        <v>19</v>
      </c>
      <c r="D21" s="3">
        <v>134.1</v>
      </c>
      <c r="E21" s="3">
        <v>135.4</v>
      </c>
      <c r="F21" s="3">
        <v>130.9</v>
      </c>
      <c r="G21" s="3">
        <v>162</v>
      </c>
      <c r="H21" s="3">
        <v>135</v>
      </c>
      <c r="I21" s="3">
        <v>139</v>
      </c>
      <c r="J21" s="3">
        <v>143</v>
      </c>
      <c r="K21" s="3">
        <v>135</v>
      </c>
      <c r="L21" s="3">
        <v>139</v>
      </c>
      <c r="M21" s="3">
        <v>143</v>
      </c>
      <c r="N21" s="3">
        <v>143</v>
      </c>
      <c r="O21" s="3">
        <v>147</v>
      </c>
      <c r="P21" s="3">
        <v>151</v>
      </c>
      <c r="Q21" s="3">
        <v>143</v>
      </c>
      <c r="R21" s="3">
        <v>147</v>
      </c>
      <c r="S21" s="3">
        <v>151</v>
      </c>
      <c r="T21" s="3">
        <v>144</v>
      </c>
      <c r="U21" s="3">
        <v>146</v>
      </c>
      <c r="V21" s="3">
        <v>148</v>
      </c>
      <c r="W21" s="3">
        <v>152</v>
      </c>
      <c r="X21" s="3">
        <v>156</v>
      </c>
      <c r="Y21" s="3">
        <v>160</v>
      </c>
    </row>
    <row r="22" spans="1:25" ht="11.25" customHeight="1">
      <c r="A22" s="11" t="s">
        <v>54</v>
      </c>
      <c r="B22" s="11" t="s">
        <v>55</v>
      </c>
      <c r="C22" s="4" t="s">
        <v>19</v>
      </c>
      <c r="D22" s="5">
        <v>16208.1</v>
      </c>
      <c r="E22" s="5">
        <v>2818.9</v>
      </c>
      <c r="F22" s="5">
        <v>2908.8</v>
      </c>
      <c r="G22" s="5">
        <v>1912.5</v>
      </c>
      <c r="H22" s="5">
        <v>21142.3</v>
      </c>
      <c r="I22" s="5">
        <v>21152.400000000001</v>
      </c>
      <c r="J22" s="5">
        <v>21163</v>
      </c>
      <c r="K22" s="5">
        <v>1130.5</v>
      </c>
      <c r="L22" s="5">
        <v>1141.2</v>
      </c>
      <c r="M22" s="5">
        <v>1152</v>
      </c>
      <c r="N22" s="5">
        <v>1166.3</v>
      </c>
      <c r="O22" s="5">
        <v>1177</v>
      </c>
      <c r="P22" s="5">
        <v>1187.8</v>
      </c>
      <c r="Q22" s="5">
        <v>1203.3</v>
      </c>
      <c r="R22" s="5">
        <v>1213.8</v>
      </c>
      <c r="S22" s="5">
        <v>1224.4000000000001</v>
      </c>
      <c r="T22" s="5">
        <v>1240.5</v>
      </c>
      <c r="U22" s="5">
        <v>1251.8</v>
      </c>
      <c r="V22" s="5">
        <v>1263.3</v>
      </c>
      <c r="W22" s="5">
        <v>1278.8</v>
      </c>
      <c r="X22" s="5">
        <v>1288.9000000000001</v>
      </c>
      <c r="Y22" s="5">
        <v>1299.0999999999999</v>
      </c>
    </row>
    <row r="23" spans="1:25" ht="11.25" customHeight="1">
      <c r="A23" s="11" t="s">
        <v>56</v>
      </c>
      <c r="B23" s="12" t="s">
        <v>57</v>
      </c>
      <c r="C23" s="4" t="s">
        <v>19</v>
      </c>
      <c r="D23" s="3">
        <v>6071.9</v>
      </c>
      <c r="E23" s="3">
        <v>5857.3</v>
      </c>
      <c r="F23" s="5">
        <v>10278.5</v>
      </c>
      <c r="G23" s="5">
        <v>5402.5</v>
      </c>
      <c r="H23" s="5">
        <v>4570.8</v>
      </c>
      <c r="I23" s="5">
        <v>4887.1000000000004</v>
      </c>
      <c r="J23" s="5">
        <v>5045.3</v>
      </c>
      <c r="K23" s="5">
        <v>4671.1000000000004</v>
      </c>
      <c r="L23" s="5">
        <v>4972.3</v>
      </c>
      <c r="M23" s="5">
        <v>5123.5</v>
      </c>
      <c r="N23" s="5">
        <v>5281.1</v>
      </c>
      <c r="O23" s="5">
        <v>5354.9</v>
      </c>
      <c r="P23" s="5">
        <v>5455.2</v>
      </c>
      <c r="Q23" s="5">
        <v>5763.1</v>
      </c>
      <c r="R23" s="5">
        <v>5801.9</v>
      </c>
      <c r="S23" s="5">
        <v>5841.9</v>
      </c>
      <c r="T23" s="5">
        <v>6171.7</v>
      </c>
      <c r="U23" s="5">
        <v>6263.5</v>
      </c>
      <c r="V23" s="5">
        <v>6337.3</v>
      </c>
      <c r="W23" s="5">
        <v>6680.3</v>
      </c>
      <c r="X23" s="5">
        <v>6761.1</v>
      </c>
      <c r="Y23" s="5">
        <v>6841.9</v>
      </c>
    </row>
    <row r="24" spans="1:25" ht="11.25" customHeight="1">
      <c r="A24" s="11" t="s">
        <v>58</v>
      </c>
      <c r="B24" s="11" t="s">
        <v>59</v>
      </c>
      <c r="C24" s="4" t="s">
        <v>19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</row>
    <row r="25" spans="1:25" ht="11.25" customHeight="1">
      <c r="A25" s="11" t="s">
        <v>60</v>
      </c>
      <c r="B25" s="11" t="s">
        <v>61</v>
      </c>
      <c r="C25" s="4" t="s">
        <v>19</v>
      </c>
      <c r="D25" s="3">
        <v>0</v>
      </c>
      <c r="E25" s="3">
        <v>1.5</v>
      </c>
      <c r="F25" s="3">
        <v>0</v>
      </c>
      <c r="G25" s="3">
        <v>15</v>
      </c>
      <c r="H25" s="3">
        <v>5</v>
      </c>
      <c r="I25" s="3">
        <v>5.7</v>
      </c>
      <c r="J25" s="3">
        <v>6.5</v>
      </c>
      <c r="K25" s="3">
        <v>5</v>
      </c>
      <c r="L25" s="3">
        <v>5.7</v>
      </c>
      <c r="M25" s="3">
        <v>6.5</v>
      </c>
      <c r="N25" s="3">
        <v>5</v>
      </c>
      <c r="O25" s="3">
        <v>5.7</v>
      </c>
      <c r="P25" s="3">
        <v>6.5</v>
      </c>
      <c r="Q25" s="3">
        <v>5</v>
      </c>
      <c r="R25" s="3">
        <v>5.7</v>
      </c>
      <c r="S25" s="3">
        <v>6.5</v>
      </c>
      <c r="T25" s="3">
        <v>5</v>
      </c>
      <c r="U25" s="3">
        <v>5.7</v>
      </c>
      <c r="V25" s="3">
        <v>6.5</v>
      </c>
      <c r="W25" s="3">
        <v>5</v>
      </c>
      <c r="X25" s="3">
        <v>5.7</v>
      </c>
      <c r="Y25" s="3">
        <v>6.5</v>
      </c>
    </row>
    <row r="26" spans="1:25" ht="11.25" customHeight="1">
      <c r="A26" s="11" t="s">
        <v>62</v>
      </c>
      <c r="B26" s="11" t="s">
        <v>63</v>
      </c>
      <c r="C26" s="4" t="s">
        <v>19</v>
      </c>
      <c r="D26" s="3">
        <v>4533.3999999999996</v>
      </c>
      <c r="E26" s="3">
        <v>5514.9</v>
      </c>
      <c r="F26" s="3">
        <v>4217.6000000000004</v>
      </c>
      <c r="G26" s="3">
        <v>6021.7</v>
      </c>
      <c r="H26" s="3">
        <v>4792.7</v>
      </c>
      <c r="I26" s="3">
        <v>4893</v>
      </c>
      <c r="J26" s="3">
        <v>4993.5</v>
      </c>
      <c r="K26" s="3">
        <v>4792.7</v>
      </c>
      <c r="L26" s="3">
        <v>4893</v>
      </c>
      <c r="M26" s="3">
        <v>4993.5</v>
      </c>
      <c r="N26" s="3">
        <v>4800</v>
      </c>
      <c r="O26" s="3">
        <v>4951.2</v>
      </c>
      <c r="P26" s="3">
        <v>5102.7</v>
      </c>
      <c r="Q26" s="3">
        <v>4800</v>
      </c>
      <c r="R26" s="3">
        <v>4951.2</v>
      </c>
      <c r="S26" s="3">
        <v>5102.7</v>
      </c>
      <c r="T26" s="3">
        <v>4815.5</v>
      </c>
      <c r="U26" s="3">
        <v>4995.5</v>
      </c>
      <c r="V26" s="3">
        <v>5175.7</v>
      </c>
      <c r="W26" s="3">
        <v>4815.5</v>
      </c>
      <c r="X26" s="3">
        <v>4995.5</v>
      </c>
      <c r="Y26" s="3">
        <v>5175.7</v>
      </c>
    </row>
    <row r="27" spans="1:25" ht="11.25" customHeight="1">
      <c r="A27" s="11" t="s">
        <v>64</v>
      </c>
      <c r="B27" s="11" t="s">
        <v>65</v>
      </c>
      <c r="C27" s="4" t="s">
        <v>19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</row>
    <row r="28" spans="1:25" ht="11.25" customHeight="1">
      <c r="A28" s="11" t="s">
        <v>66</v>
      </c>
      <c r="B28" s="11" t="s">
        <v>67</v>
      </c>
      <c r="C28" s="4" t="s">
        <v>19</v>
      </c>
      <c r="D28" s="3">
        <v>179.2</v>
      </c>
      <c r="E28" s="3">
        <v>212.9</v>
      </c>
      <c r="F28" s="3">
        <v>197.9</v>
      </c>
      <c r="G28" s="3">
        <v>220</v>
      </c>
      <c r="H28" s="3">
        <v>200</v>
      </c>
      <c r="I28" s="3">
        <v>220</v>
      </c>
      <c r="J28" s="3">
        <v>240</v>
      </c>
      <c r="K28" s="3">
        <v>200</v>
      </c>
      <c r="L28" s="3">
        <v>220</v>
      </c>
      <c r="M28" s="3">
        <v>240</v>
      </c>
      <c r="N28" s="3">
        <v>220</v>
      </c>
      <c r="O28" s="3">
        <v>240</v>
      </c>
      <c r="P28" s="3">
        <v>260</v>
      </c>
      <c r="Q28" s="3">
        <v>220</v>
      </c>
      <c r="R28" s="3">
        <v>240</v>
      </c>
      <c r="S28" s="3">
        <v>260</v>
      </c>
      <c r="T28" s="3">
        <v>240</v>
      </c>
      <c r="U28" s="3">
        <v>250</v>
      </c>
      <c r="V28" s="3">
        <v>260</v>
      </c>
      <c r="W28" s="3">
        <v>240</v>
      </c>
      <c r="X28" s="3">
        <v>260</v>
      </c>
      <c r="Y28" s="3">
        <v>280</v>
      </c>
    </row>
    <row r="29" spans="1:25" ht="11.25" customHeight="1">
      <c r="A29" s="11" t="s">
        <v>68</v>
      </c>
      <c r="B29" s="11" t="s">
        <v>69</v>
      </c>
      <c r="C29" s="4" t="s">
        <v>19</v>
      </c>
      <c r="D29" s="3">
        <v>0</v>
      </c>
      <c r="E29" s="3">
        <v>12.3</v>
      </c>
      <c r="F29" s="3">
        <v>0.6</v>
      </c>
      <c r="G29" s="3">
        <v>5</v>
      </c>
      <c r="H29" s="3">
        <v>5</v>
      </c>
      <c r="I29" s="3">
        <v>5.5</v>
      </c>
      <c r="J29" s="3">
        <v>6</v>
      </c>
      <c r="K29" s="3">
        <v>5</v>
      </c>
      <c r="L29" s="3">
        <v>5.5</v>
      </c>
      <c r="M29" s="3">
        <v>6</v>
      </c>
      <c r="N29" s="3">
        <v>5</v>
      </c>
      <c r="O29" s="3">
        <v>5.5</v>
      </c>
      <c r="P29" s="3">
        <v>6</v>
      </c>
      <c r="Q29" s="3">
        <v>6</v>
      </c>
      <c r="R29" s="3">
        <v>6.5</v>
      </c>
      <c r="S29" s="3">
        <v>7</v>
      </c>
      <c r="T29" s="3">
        <v>6</v>
      </c>
      <c r="U29" s="3">
        <v>6.5</v>
      </c>
      <c r="V29" s="3">
        <v>7</v>
      </c>
      <c r="W29" s="3">
        <v>6</v>
      </c>
      <c r="X29" s="3">
        <v>6.5</v>
      </c>
      <c r="Y29" s="3">
        <v>7</v>
      </c>
    </row>
    <row r="30" spans="1:25" ht="11.25" customHeight="1">
      <c r="A30" s="11" t="s">
        <v>70</v>
      </c>
      <c r="B30" s="11" t="s">
        <v>71</v>
      </c>
      <c r="C30" s="4" t="s">
        <v>19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</row>
    <row r="31" spans="1:25" ht="11.25" customHeight="1">
      <c r="A31" s="11" t="s">
        <v>72</v>
      </c>
      <c r="B31" s="12" t="s">
        <v>73</v>
      </c>
      <c r="C31" s="7" t="s">
        <v>19</v>
      </c>
      <c r="D31" s="8">
        <v>0</v>
      </c>
      <c r="E31" s="8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</row>
    <row r="32" spans="1:25" ht="32.25" customHeight="1">
      <c r="A32" s="11" t="s">
        <v>74</v>
      </c>
      <c r="B32" s="15" t="s">
        <v>75</v>
      </c>
      <c r="C32" s="4" t="s">
        <v>19</v>
      </c>
      <c r="D32" s="5">
        <f>D4-D18</f>
        <v>-465.20000000000437</v>
      </c>
      <c r="E32" s="5">
        <f t="shared" ref="E32:Y32" si="5">E4-E18</f>
        <v>21.5</v>
      </c>
      <c r="F32" s="5">
        <f t="shared" si="5"/>
        <v>23.5</v>
      </c>
      <c r="G32" s="5">
        <f t="shared" si="5"/>
        <v>-997.4800000000032</v>
      </c>
      <c r="H32" s="5">
        <f t="shared" si="5"/>
        <v>-860.86999999999534</v>
      </c>
      <c r="I32" s="6">
        <f t="shared" si="5"/>
        <v>-1104.6699999999983</v>
      </c>
      <c r="J32" s="6">
        <f>J4-J18</f>
        <v>-1179.1700000000055</v>
      </c>
      <c r="K32" s="5">
        <f t="shared" si="5"/>
        <v>-1010.6699999999983</v>
      </c>
      <c r="L32" s="5">
        <f t="shared" si="5"/>
        <v>-1061.8700000000026</v>
      </c>
      <c r="M32" s="5">
        <f t="shared" si="5"/>
        <v>-1098.2700000000004</v>
      </c>
      <c r="N32" s="5">
        <f t="shared" si="5"/>
        <v>-690.27000000000044</v>
      </c>
      <c r="O32" s="5">
        <f t="shared" si="5"/>
        <v>-841.36999999999898</v>
      </c>
      <c r="P32" s="5">
        <f t="shared" si="5"/>
        <v>-1023.9699999999975</v>
      </c>
      <c r="Q32" s="5">
        <f t="shared" si="5"/>
        <v>-1073.1999999999971</v>
      </c>
      <c r="R32" s="5">
        <f t="shared" si="5"/>
        <v>-1208.3999999999978</v>
      </c>
      <c r="S32" s="5">
        <f t="shared" si="5"/>
        <v>-1353.6000000000022</v>
      </c>
      <c r="T32" s="5">
        <f t="shared" si="5"/>
        <v>-1114.5</v>
      </c>
      <c r="U32" s="5">
        <f t="shared" si="5"/>
        <v>-1286.7000000000007</v>
      </c>
      <c r="V32" s="5">
        <f t="shared" si="5"/>
        <v>-1451.5999999999985</v>
      </c>
      <c r="W32" s="5">
        <f t="shared" si="5"/>
        <v>-1118.8999999999978</v>
      </c>
      <c r="X32" s="5">
        <f t="shared" si="5"/>
        <v>-1321.7999999999993</v>
      </c>
      <c r="Y32" s="5">
        <f t="shared" si="5"/>
        <v>-1531.3000000000029</v>
      </c>
    </row>
    <row r="33" spans="1:25" ht="21" customHeight="1">
      <c r="A33" s="11" t="s">
        <v>76</v>
      </c>
      <c r="B33" s="10" t="s">
        <v>77</v>
      </c>
      <c r="C33" s="4" t="s">
        <v>19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</row>
  </sheetData>
  <mergeCells count="13">
    <mergeCell ref="K2:M2"/>
    <mergeCell ref="N2:P2"/>
    <mergeCell ref="Q2:S2"/>
    <mergeCell ref="T2:V2"/>
    <mergeCell ref="W2:Y2"/>
    <mergeCell ref="H2:J2"/>
    <mergeCell ref="A2:A3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landscape" verticalDpi="0" r:id="rId1"/>
  <ignoredErrors>
    <ignoredError sqref="D19:E1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</dc:creator>
  <cp:lastModifiedBy>NATALI</cp:lastModifiedBy>
  <cp:lastPrinted>2021-07-19T11:44:11Z</cp:lastPrinted>
  <dcterms:created xsi:type="dcterms:W3CDTF">2021-06-15T10:36:22Z</dcterms:created>
  <dcterms:modified xsi:type="dcterms:W3CDTF">2021-07-19T11:52:27Z</dcterms:modified>
</cp:coreProperties>
</file>