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8535" windowHeight="3345"/>
  </bookViews>
  <sheets>
    <sheet name="Лист1" sheetId="1" r:id="rId1"/>
    <sheet name="Лист2" sheetId="2" r:id="rId2"/>
    <sheet name="Лист3" sheetId="3" r:id="rId3"/>
  </sheets>
  <calcPr calcId="124519" iterate="1"/>
</workbook>
</file>

<file path=xl/calcChain.xml><?xml version="1.0" encoding="utf-8"?>
<calcChain xmlns="http://schemas.openxmlformats.org/spreadsheetml/2006/main">
  <c r="S12" i="1"/>
  <c r="F14"/>
  <c r="F11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D17"/>
  <c r="Y16"/>
  <c r="X16"/>
  <c r="W16"/>
  <c r="V16"/>
  <c r="U16"/>
  <c r="T16"/>
  <c r="S16"/>
  <c r="R16"/>
  <c r="Q16"/>
  <c r="P16"/>
  <c r="O16"/>
  <c r="N16"/>
  <c r="M16"/>
  <c r="L16"/>
  <c r="K16"/>
  <c r="J16"/>
  <c r="I16"/>
  <c r="F16"/>
  <c r="G16"/>
  <c r="H16"/>
  <c r="E16"/>
  <c r="E14"/>
  <c r="D14"/>
  <c r="F13"/>
  <c r="E13"/>
  <c r="E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D11"/>
  <c r="Y10"/>
  <c r="X10"/>
  <c r="W10"/>
  <c r="V10"/>
  <c r="U10"/>
  <c r="T10"/>
  <c r="S10"/>
  <c r="R10"/>
  <c r="Q10"/>
  <c r="P10"/>
  <c r="O10"/>
  <c r="N10"/>
  <c r="M10"/>
  <c r="L10"/>
  <c r="K10"/>
  <c r="J10"/>
  <c r="I10"/>
  <c r="F10"/>
  <c r="G10"/>
  <c r="H10"/>
  <c r="E10"/>
  <c r="Y7"/>
  <c r="X7"/>
  <c r="W7"/>
  <c r="V7"/>
  <c r="U7"/>
  <c r="T7"/>
  <c r="S7"/>
  <c r="R7"/>
  <c r="Q7"/>
  <c r="P7"/>
  <c r="O7"/>
  <c r="N7"/>
  <c r="M7"/>
  <c r="L7"/>
  <c r="K7"/>
  <c r="J7"/>
  <c r="I7"/>
  <c r="F7"/>
  <c r="G7"/>
  <c r="H7"/>
  <c r="E7"/>
  <c r="Y5"/>
  <c r="X5"/>
  <c r="W5"/>
  <c r="V5"/>
  <c r="U5"/>
  <c r="T5"/>
  <c r="S5"/>
  <c r="R5"/>
  <c r="Q5"/>
  <c r="P5"/>
  <c r="O5"/>
  <c r="N5"/>
  <c r="M5"/>
  <c r="L5"/>
  <c r="K5"/>
  <c r="J5"/>
  <c r="I5"/>
  <c r="F5"/>
  <c r="G5"/>
  <c r="H5"/>
  <c r="E5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D8"/>
  <c r="E12"/>
  <c r="F12"/>
  <c r="G12"/>
  <c r="G14" s="1"/>
  <c r="H12"/>
  <c r="H14" s="1"/>
  <c r="I12"/>
  <c r="I14" s="1"/>
  <c r="J12"/>
  <c r="J14" s="1"/>
  <c r="K12"/>
  <c r="K14" s="1"/>
  <c r="L12"/>
  <c r="L14" s="1"/>
  <c r="M12"/>
  <c r="M14" s="1"/>
  <c r="N12"/>
  <c r="N14" s="1"/>
  <c r="O12"/>
  <c r="O14" s="1"/>
  <c r="P12"/>
  <c r="P14" s="1"/>
  <c r="Q12"/>
  <c r="Q14" s="1"/>
  <c r="R12"/>
  <c r="R14" s="1"/>
  <c r="S14"/>
  <c r="T12"/>
  <c r="T14" s="1"/>
  <c r="U12"/>
  <c r="U14" s="1"/>
  <c r="V12"/>
  <c r="V14" s="1"/>
  <c r="W12"/>
  <c r="W14" s="1"/>
  <c r="X12"/>
  <c r="X14" s="1"/>
  <c r="Y12"/>
  <c r="Y14" s="1"/>
  <c r="D12"/>
  <c r="Y13" l="1"/>
  <c r="X13"/>
  <c r="W13"/>
  <c r="V13"/>
  <c r="U13"/>
  <c r="T13"/>
  <c r="S13"/>
  <c r="R13"/>
  <c r="Q13"/>
  <c r="P13"/>
  <c r="O13"/>
  <c r="N13"/>
  <c r="M13"/>
  <c r="L13"/>
  <c r="K13"/>
  <c r="H13"/>
  <c r="G13"/>
  <c r="I13"/>
  <c r="J13"/>
</calcChain>
</file>

<file path=xl/sharedStrings.xml><?xml version="1.0" encoding="utf-8"?>
<sst xmlns="http://schemas.openxmlformats.org/spreadsheetml/2006/main" count="74" uniqueCount="48">
  <si>
    <t>Население</t>
  </si>
  <si>
    <t>N п/п</t>
  </si>
  <si>
    <t>Наименование показателей</t>
  </si>
  <si>
    <t>Ед. изм.</t>
  </si>
  <si>
    <t>Отчет (2018 г.)</t>
  </si>
  <si>
    <t>Отчет (2019 г.)</t>
  </si>
  <si>
    <t>Отчет (2020 г.)</t>
  </si>
  <si>
    <t>Оценка (2021 г.)</t>
  </si>
  <si>
    <t>Прогноз (2022 г.)</t>
  </si>
  <si>
    <t>Прогноз (2023 г.)</t>
  </si>
  <si>
    <t>Прогноз (2024 г.)</t>
  </si>
  <si>
    <t>Прогноз (2025 г.)</t>
  </si>
  <si>
    <t>Прогноз (2026 г.)</t>
  </si>
  <si>
    <t>Прогноз (2027 г.)</t>
  </si>
  <si>
    <t>Вариант 1</t>
  </si>
  <si>
    <t>Вариант 2</t>
  </si>
  <si>
    <t>Вариант 3</t>
  </si>
  <si>
    <t>1</t>
  </si>
  <si>
    <t>Численность постоянного населения (среднегодовая)</t>
  </si>
  <si>
    <t>2</t>
  </si>
  <si>
    <t>Численность постоянного населения  (среднегодовая), % к предыдущему году</t>
  </si>
  <si>
    <t>%</t>
  </si>
  <si>
    <t>3</t>
  </si>
  <si>
    <t>Количество родившихся</t>
  </si>
  <si>
    <t>4</t>
  </si>
  <si>
    <t>Количество родившихся, % к предыдущему году</t>
  </si>
  <si>
    <t>5</t>
  </si>
  <si>
    <t>Общий коэффициент рождаемости, человек на 1000 населения</t>
  </si>
  <si>
    <t>ед</t>
  </si>
  <si>
    <t>6</t>
  </si>
  <si>
    <t>Количество умерших</t>
  </si>
  <si>
    <t>7</t>
  </si>
  <si>
    <t>Количество умерших, % к предыдущему году</t>
  </si>
  <si>
    <t>8</t>
  </si>
  <si>
    <t>Общий коэффициент смертности, человек на 1000 населения</t>
  </si>
  <si>
    <t>9</t>
  </si>
  <si>
    <t>Естественный прирост (+), убыль (-)</t>
  </si>
  <si>
    <t>10</t>
  </si>
  <si>
    <t>Естественный прирост (+), убыль (-), % к предыдущему году</t>
  </si>
  <si>
    <t>11</t>
  </si>
  <si>
    <t>Коэффициент естественного прироста населения, человек на 1000 населения</t>
  </si>
  <si>
    <t>12</t>
  </si>
  <si>
    <t xml:space="preserve">Миграционный прирост (+), снижение (-) </t>
  </si>
  <si>
    <t>13</t>
  </si>
  <si>
    <t>Миграционный прирост (+), снижение (-), % к предыдущему году</t>
  </si>
  <si>
    <t>14</t>
  </si>
  <si>
    <t>Коэффициент миграционного прироста, человек на 1000 населения</t>
  </si>
  <si>
    <t>чел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</si>
</sst>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4F6F6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2" fillId="0" borderId="1" xfId="1" applyFont="1" applyBorder="1" applyAlignment="1" applyProtection="1">
      <alignment horizontal="right" vertical="center" wrapText="1"/>
      <protection locked="0"/>
    </xf>
    <xf numFmtId="164" fontId="2" fillId="0" borderId="1" xfId="1" applyNumberFormat="1" applyFont="1" applyBorder="1" applyAlignment="1" applyProtection="1">
      <alignment horizontal="right" vertical="center" wrapText="1"/>
      <protection locked="0"/>
    </xf>
    <xf numFmtId="0" fontId="2" fillId="0" borderId="1" xfId="1" applyFont="1" applyBorder="1" applyAlignment="1">
      <alignment horizontal="center" vertical="center" wrapText="1"/>
    </xf>
    <xf numFmtId="0" fontId="2" fillId="2" borderId="1" xfId="1" applyFont="1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7"/>
  <sheetViews>
    <sheetView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11" sqref="A11:XFD11"/>
    </sheetView>
  </sheetViews>
  <sheetFormatPr defaultRowHeight="15"/>
  <cols>
    <col min="1" max="1" width="3.7109375" customWidth="1"/>
    <col min="2" max="2" width="29.7109375" customWidth="1"/>
    <col min="3" max="3" width="4.28515625" customWidth="1"/>
    <col min="4" max="4" width="7.5703125" customWidth="1"/>
    <col min="5" max="5" width="7.7109375" customWidth="1"/>
    <col min="6" max="6" width="7.5703125" customWidth="1"/>
    <col min="7" max="7" width="8.140625" customWidth="1"/>
    <col min="8" max="25" width="9.140625" customWidth="1"/>
  </cols>
  <sheetData>
    <row r="1" spans="1: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/>
      <c r="J2" s="6"/>
      <c r="K2" s="6" t="s">
        <v>9</v>
      </c>
      <c r="L2" s="6"/>
      <c r="M2" s="6"/>
      <c r="N2" s="6" t="s">
        <v>10</v>
      </c>
      <c r="O2" s="6"/>
      <c r="P2" s="6"/>
      <c r="Q2" s="6" t="s">
        <v>11</v>
      </c>
      <c r="R2" s="6"/>
      <c r="S2" s="6"/>
      <c r="T2" s="6" t="s">
        <v>12</v>
      </c>
      <c r="U2" s="6"/>
      <c r="V2" s="6"/>
      <c r="W2" s="6" t="s">
        <v>13</v>
      </c>
      <c r="X2" s="6"/>
      <c r="Y2" s="6"/>
    </row>
    <row r="3" spans="1:25">
      <c r="A3" s="6"/>
      <c r="B3" s="6"/>
      <c r="C3" s="6"/>
      <c r="D3" s="6"/>
      <c r="E3" s="6"/>
      <c r="F3" s="6"/>
      <c r="G3" s="6"/>
      <c r="H3" s="2" t="s">
        <v>14</v>
      </c>
      <c r="I3" s="2" t="s">
        <v>15</v>
      </c>
      <c r="J3" s="2" t="s">
        <v>16</v>
      </c>
      <c r="K3" s="2" t="s">
        <v>14</v>
      </c>
      <c r="L3" s="2" t="s">
        <v>15</v>
      </c>
      <c r="M3" s="2" t="s">
        <v>16</v>
      </c>
      <c r="N3" s="2" t="s">
        <v>14</v>
      </c>
      <c r="O3" s="2" t="s">
        <v>15</v>
      </c>
      <c r="P3" s="2" t="s">
        <v>16</v>
      </c>
      <c r="Q3" s="2" t="s">
        <v>14</v>
      </c>
      <c r="R3" s="2" t="s">
        <v>15</v>
      </c>
      <c r="S3" s="2" t="s">
        <v>16</v>
      </c>
      <c r="T3" s="2" t="s">
        <v>14</v>
      </c>
      <c r="U3" s="2" t="s">
        <v>15</v>
      </c>
      <c r="V3" s="2" t="s">
        <v>16</v>
      </c>
      <c r="W3" s="2" t="s">
        <v>14</v>
      </c>
      <c r="X3" s="2" t="s">
        <v>15</v>
      </c>
      <c r="Y3" s="2" t="s">
        <v>16</v>
      </c>
    </row>
    <row r="4" spans="1:25" ht="25.5" customHeight="1">
      <c r="A4" s="3" t="s">
        <v>17</v>
      </c>
      <c r="B4" s="7" t="s">
        <v>18</v>
      </c>
      <c r="C4" s="3" t="s">
        <v>47</v>
      </c>
      <c r="D4" s="4">
        <v>5644</v>
      </c>
      <c r="E4" s="4">
        <v>5481</v>
      </c>
      <c r="F4" s="4">
        <v>5359</v>
      </c>
      <c r="G4" s="4">
        <v>5129</v>
      </c>
      <c r="H4" s="4">
        <v>4910</v>
      </c>
      <c r="I4" s="4">
        <v>4914</v>
      </c>
      <c r="J4" s="4">
        <v>4918</v>
      </c>
      <c r="K4" s="4">
        <v>4701</v>
      </c>
      <c r="L4" s="4">
        <v>4713</v>
      </c>
      <c r="M4" s="4">
        <v>4725</v>
      </c>
      <c r="N4" s="4">
        <v>4512</v>
      </c>
      <c r="O4" s="4">
        <v>4534</v>
      </c>
      <c r="P4" s="4">
        <v>4556</v>
      </c>
      <c r="Q4" s="4">
        <v>4347</v>
      </c>
      <c r="R4" s="4">
        <v>4379</v>
      </c>
      <c r="S4" s="4">
        <v>4410</v>
      </c>
      <c r="T4" s="4">
        <v>4198</v>
      </c>
      <c r="U4" s="4">
        <v>4238</v>
      </c>
      <c r="V4" s="4">
        <v>4276</v>
      </c>
      <c r="W4" s="4">
        <v>4059</v>
      </c>
      <c r="X4" s="4">
        <v>4105</v>
      </c>
      <c r="Y4" s="4">
        <v>4149</v>
      </c>
    </row>
    <row r="5" spans="1:25" ht="37.5" customHeight="1">
      <c r="A5" s="3" t="s">
        <v>19</v>
      </c>
      <c r="B5" s="7" t="s">
        <v>20</v>
      </c>
      <c r="C5" s="3" t="s">
        <v>21</v>
      </c>
      <c r="D5" s="5">
        <v>97</v>
      </c>
      <c r="E5" s="5">
        <f>E4/D4%</f>
        <v>97.111977321048911</v>
      </c>
      <c r="F5" s="5">
        <f t="shared" ref="F5:H5" si="0">F4/E4%</f>
        <v>97.774128808611565</v>
      </c>
      <c r="G5" s="5">
        <f t="shared" si="0"/>
        <v>95.708154506437765</v>
      </c>
      <c r="H5" s="5">
        <f t="shared" si="0"/>
        <v>95.730161824917133</v>
      </c>
      <c r="I5" s="5">
        <f>I4/G4%</f>
        <v>95.808149736790796</v>
      </c>
      <c r="J5" s="5">
        <f t="shared" ref="J5:Y5" si="1">J4/G4%</f>
        <v>95.886137648664459</v>
      </c>
      <c r="K5" s="5">
        <f t="shared" si="1"/>
        <v>95.743380855397149</v>
      </c>
      <c r="L5" s="5">
        <f t="shared" si="1"/>
        <v>95.909645909645903</v>
      </c>
      <c r="M5" s="5">
        <f t="shared" si="1"/>
        <v>96.075640504270027</v>
      </c>
      <c r="N5" s="5">
        <f t="shared" si="1"/>
        <v>95.979578813018506</v>
      </c>
      <c r="O5" s="5">
        <f t="shared" si="1"/>
        <v>96.201994483343938</v>
      </c>
      <c r="P5" s="5">
        <f t="shared" si="1"/>
        <v>96.423280423280417</v>
      </c>
      <c r="Q5" s="5">
        <f t="shared" si="1"/>
        <v>96.343085106382986</v>
      </c>
      <c r="R5" s="5">
        <f t="shared" si="1"/>
        <v>96.581385090427872</v>
      </c>
      <c r="S5" s="5">
        <f t="shared" si="1"/>
        <v>96.795434591747139</v>
      </c>
      <c r="T5" s="5">
        <f t="shared" si="1"/>
        <v>96.572348746261795</v>
      </c>
      <c r="U5" s="5">
        <f t="shared" si="1"/>
        <v>96.780086777803149</v>
      </c>
      <c r="V5" s="5">
        <f t="shared" si="1"/>
        <v>96.961451247165527</v>
      </c>
      <c r="W5" s="5">
        <f t="shared" si="1"/>
        <v>96.688899475940929</v>
      </c>
      <c r="X5" s="5">
        <f t="shared" si="1"/>
        <v>96.861727229825377</v>
      </c>
      <c r="Y5" s="5">
        <f t="shared" si="1"/>
        <v>97.029934518241348</v>
      </c>
    </row>
    <row r="6" spans="1:25" ht="18.75" customHeight="1">
      <c r="A6" s="3" t="s">
        <v>22</v>
      </c>
      <c r="B6" s="7" t="s">
        <v>23</v>
      </c>
      <c r="C6" s="3" t="s">
        <v>47</v>
      </c>
      <c r="D6" s="4">
        <v>36</v>
      </c>
      <c r="E6" s="4">
        <v>45</v>
      </c>
      <c r="F6" s="4">
        <v>39</v>
      </c>
      <c r="G6" s="4">
        <v>38</v>
      </c>
      <c r="H6" s="4">
        <v>39</v>
      </c>
      <c r="I6" s="4">
        <v>40</v>
      </c>
      <c r="J6" s="4">
        <v>41</v>
      </c>
      <c r="K6" s="4">
        <v>40</v>
      </c>
      <c r="L6" s="4">
        <v>41</v>
      </c>
      <c r="M6" s="4">
        <v>42</v>
      </c>
      <c r="N6" s="4">
        <v>41</v>
      </c>
      <c r="O6" s="4">
        <v>42</v>
      </c>
      <c r="P6" s="4">
        <v>43</v>
      </c>
      <c r="Q6" s="4">
        <v>42</v>
      </c>
      <c r="R6" s="4">
        <v>43</v>
      </c>
      <c r="S6" s="4">
        <v>44</v>
      </c>
      <c r="T6" s="4">
        <v>43</v>
      </c>
      <c r="U6" s="4">
        <v>44</v>
      </c>
      <c r="V6" s="4">
        <v>45</v>
      </c>
      <c r="W6" s="4">
        <v>43</v>
      </c>
      <c r="X6" s="4">
        <v>43</v>
      </c>
      <c r="Y6" s="4">
        <v>44</v>
      </c>
    </row>
    <row r="7" spans="1:25" ht="24" customHeight="1">
      <c r="A7" s="3" t="s">
        <v>24</v>
      </c>
      <c r="B7" s="7" t="s">
        <v>25</v>
      </c>
      <c r="C7" s="3" t="s">
        <v>21</v>
      </c>
      <c r="D7" s="5">
        <v>64.3</v>
      </c>
      <c r="E7" s="5">
        <f>E6/D6%</f>
        <v>125</v>
      </c>
      <c r="F7" s="5">
        <f t="shared" ref="F7:H7" si="2">F6/E6%</f>
        <v>86.666666666666671</v>
      </c>
      <c r="G7" s="5">
        <f t="shared" si="2"/>
        <v>97.435897435897431</v>
      </c>
      <c r="H7" s="5">
        <f t="shared" si="2"/>
        <v>102.63157894736842</v>
      </c>
      <c r="I7" s="5">
        <f>I6/G6%</f>
        <v>105.26315789473684</v>
      </c>
      <c r="J7" s="5">
        <f t="shared" ref="J7:Y7" si="3">J6/G6%</f>
        <v>107.89473684210526</v>
      </c>
      <c r="K7" s="5">
        <f t="shared" si="3"/>
        <v>102.56410256410255</v>
      </c>
      <c r="L7" s="5">
        <f t="shared" si="3"/>
        <v>102.5</v>
      </c>
      <c r="M7" s="5">
        <f t="shared" si="3"/>
        <v>102.43902439024392</v>
      </c>
      <c r="N7" s="5">
        <f t="shared" si="3"/>
        <v>102.5</v>
      </c>
      <c r="O7" s="5">
        <f t="shared" si="3"/>
        <v>102.43902439024392</v>
      </c>
      <c r="P7" s="5">
        <f t="shared" si="3"/>
        <v>102.38095238095238</v>
      </c>
      <c r="Q7" s="5">
        <f t="shared" si="3"/>
        <v>102.43902439024392</v>
      </c>
      <c r="R7" s="5">
        <f t="shared" si="3"/>
        <v>102.38095238095238</v>
      </c>
      <c r="S7" s="5">
        <f t="shared" si="3"/>
        <v>102.32558139534883</v>
      </c>
      <c r="T7" s="5">
        <f t="shared" si="3"/>
        <v>102.38095238095238</v>
      </c>
      <c r="U7" s="5">
        <f t="shared" si="3"/>
        <v>102.32558139534883</v>
      </c>
      <c r="V7" s="5">
        <f t="shared" si="3"/>
        <v>102.27272727272727</v>
      </c>
      <c r="W7" s="5">
        <f t="shared" si="3"/>
        <v>100</v>
      </c>
      <c r="X7" s="5">
        <f t="shared" si="3"/>
        <v>97.727272727272734</v>
      </c>
      <c r="Y7" s="5">
        <f t="shared" si="3"/>
        <v>97.777777777777771</v>
      </c>
    </row>
    <row r="8" spans="1:25" ht="24.75" customHeight="1">
      <c r="A8" s="3" t="s">
        <v>26</v>
      </c>
      <c r="B8" s="7" t="s">
        <v>27</v>
      </c>
      <c r="C8" s="3" t="s">
        <v>28</v>
      </c>
      <c r="D8" s="5">
        <f>D6/D4*1000</f>
        <v>6.3784549964564139</v>
      </c>
      <c r="E8" s="5">
        <f t="shared" ref="E8:Y8" si="4">E6/E4*1000</f>
        <v>8.2101806239737272</v>
      </c>
      <c r="F8" s="5">
        <f t="shared" si="4"/>
        <v>7.2774771412576973</v>
      </c>
      <c r="G8" s="5">
        <f t="shared" si="4"/>
        <v>7.4088516279976604</v>
      </c>
      <c r="H8" s="5">
        <f t="shared" si="4"/>
        <v>7.9429735234215881</v>
      </c>
      <c r="I8" s="5">
        <f t="shared" si="4"/>
        <v>8.1400081400081401</v>
      </c>
      <c r="J8" s="5">
        <f t="shared" si="4"/>
        <v>8.3367222448149647</v>
      </c>
      <c r="K8" s="5">
        <f t="shared" si="4"/>
        <v>8.5088279089555403</v>
      </c>
      <c r="L8" s="5">
        <f t="shared" si="4"/>
        <v>8.6993422448546571</v>
      </c>
      <c r="M8" s="5">
        <f t="shared" si="4"/>
        <v>8.8888888888888893</v>
      </c>
      <c r="N8" s="5">
        <f t="shared" si="4"/>
        <v>9.0868794326241122</v>
      </c>
      <c r="O8" s="5">
        <f t="shared" si="4"/>
        <v>9.2633436259373632</v>
      </c>
      <c r="P8" s="5">
        <f t="shared" si="4"/>
        <v>9.4381035996488141</v>
      </c>
      <c r="Q8" s="5">
        <f t="shared" si="4"/>
        <v>9.6618357487922708</v>
      </c>
      <c r="R8" s="5">
        <f t="shared" si="4"/>
        <v>9.8195935145010278</v>
      </c>
      <c r="S8" s="5">
        <f t="shared" si="4"/>
        <v>9.9773242630385486</v>
      </c>
      <c r="T8" s="5">
        <f t="shared" si="4"/>
        <v>10.242972844211531</v>
      </c>
      <c r="U8" s="5">
        <f t="shared" si="4"/>
        <v>10.382255781028787</v>
      </c>
      <c r="V8" s="5">
        <f t="shared" si="4"/>
        <v>10.523854069223574</v>
      </c>
      <c r="W8" s="5">
        <f t="shared" si="4"/>
        <v>10.593742301059375</v>
      </c>
      <c r="X8" s="5">
        <f t="shared" si="4"/>
        <v>10.475030450669914</v>
      </c>
      <c r="Y8" s="5">
        <f t="shared" si="4"/>
        <v>10.604965051819716</v>
      </c>
    </row>
    <row r="9" spans="1:25" ht="17.25" customHeight="1">
      <c r="A9" s="3" t="s">
        <v>29</v>
      </c>
      <c r="B9" s="7" t="s">
        <v>30</v>
      </c>
      <c r="C9" s="3" t="s">
        <v>47</v>
      </c>
      <c r="D9" s="4">
        <v>120</v>
      </c>
      <c r="E9" s="4">
        <v>92</v>
      </c>
      <c r="F9" s="4">
        <v>123</v>
      </c>
      <c r="G9" s="4">
        <v>117</v>
      </c>
      <c r="H9" s="4">
        <v>114</v>
      </c>
      <c r="I9" s="4">
        <v>113</v>
      </c>
      <c r="J9" s="4">
        <v>112</v>
      </c>
      <c r="K9" s="4">
        <v>111</v>
      </c>
      <c r="L9" s="4">
        <v>110</v>
      </c>
      <c r="M9" s="4">
        <v>109</v>
      </c>
      <c r="N9" s="4">
        <v>106</v>
      </c>
      <c r="O9" s="4">
        <v>105</v>
      </c>
      <c r="P9" s="4">
        <v>104</v>
      </c>
      <c r="Q9" s="4">
        <v>102</v>
      </c>
      <c r="R9" s="4">
        <v>101</v>
      </c>
      <c r="S9" s="4">
        <v>100</v>
      </c>
      <c r="T9" s="4">
        <v>98</v>
      </c>
      <c r="U9" s="4">
        <v>97</v>
      </c>
      <c r="V9" s="4">
        <v>96</v>
      </c>
      <c r="W9" s="4">
        <v>94</v>
      </c>
      <c r="X9" s="4">
        <v>93</v>
      </c>
      <c r="Y9" s="4">
        <v>92</v>
      </c>
    </row>
    <row r="10" spans="1:25" ht="25.5" customHeight="1">
      <c r="A10" s="3" t="s">
        <v>31</v>
      </c>
      <c r="B10" s="7" t="s">
        <v>32</v>
      </c>
      <c r="C10" s="3" t="s">
        <v>21</v>
      </c>
      <c r="D10" s="5">
        <v>98.4</v>
      </c>
      <c r="E10" s="5">
        <f>E9/D9%</f>
        <v>76.666666666666671</v>
      </c>
      <c r="F10" s="5">
        <f t="shared" ref="F10:H10" si="5">F9/E9%</f>
        <v>133.69565217391303</v>
      </c>
      <c r="G10" s="5">
        <f t="shared" si="5"/>
        <v>95.121951219512198</v>
      </c>
      <c r="H10" s="5">
        <f t="shared" si="5"/>
        <v>97.435897435897445</v>
      </c>
      <c r="I10" s="5">
        <f>I9/G9%</f>
        <v>96.581196581196593</v>
      </c>
      <c r="J10" s="5">
        <f t="shared" ref="J10:Y10" si="6">J9/G9%</f>
        <v>95.726495726495727</v>
      </c>
      <c r="K10" s="5">
        <f t="shared" si="6"/>
        <v>97.368421052631589</v>
      </c>
      <c r="L10" s="5">
        <f t="shared" si="6"/>
        <v>97.345132743362839</v>
      </c>
      <c r="M10" s="5">
        <f t="shared" si="6"/>
        <v>97.321428571428555</v>
      </c>
      <c r="N10" s="5">
        <f t="shared" si="6"/>
        <v>95.49549549549549</v>
      </c>
      <c r="O10" s="5">
        <f t="shared" si="6"/>
        <v>95.454545454545453</v>
      </c>
      <c r="P10" s="5">
        <f t="shared" si="6"/>
        <v>95.412844036697237</v>
      </c>
      <c r="Q10" s="5">
        <f t="shared" si="6"/>
        <v>96.226415094339615</v>
      </c>
      <c r="R10" s="5">
        <f t="shared" si="6"/>
        <v>96.19047619047619</v>
      </c>
      <c r="S10" s="5">
        <f t="shared" si="6"/>
        <v>96.153846153846146</v>
      </c>
      <c r="T10" s="5">
        <f t="shared" si="6"/>
        <v>96.078431372549019</v>
      </c>
      <c r="U10" s="5">
        <f t="shared" si="6"/>
        <v>96.039603960396036</v>
      </c>
      <c r="V10" s="5">
        <f t="shared" si="6"/>
        <v>96</v>
      </c>
      <c r="W10" s="5">
        <f t="shared" si="6"/>
        <v>95.91836734693878</v>
      </c>
      <c r="X10" s="5">
        <f t="shared" si="6"/>
        <v>95.876288659793815</v>
      </c>
      <c r="Y10" s="5">
        <f t="shared" si="6"/>
        <v>95.833333333333343</v>
      </c>
    </row>
    <row r="11" spans="1:25" ht="26.25" customHeight="1">
      <c r="A11" s="3" t="s">
        <v>33</v>
      </c>
      <c r="B11" s="7" t="s">
        <v>34</v>
      </c>
      <c r="C11" s="3" t="s">
        <v>28</v>
      </c>
      <c r="D11" s="5">
        <f>D9/D4*1000</f>
        <v>21.261516654854713</v>
      </c>
      <c r="E11" s="5">
        <f t="shared" ref="E11:Y11" si="7">E9/E4*1000</f>
        <v>16.785258164568511</v>
      </c>
      <c r="F11" s="5">
        <f>F9/F4*1000</f>
        <v>22.952043291658892</v>
      </c>
      <c r="G11" s="5">
        <f t="shared" si="7"/>
        <v>22.81146422304543</v>
      </c>
      <c r="H11" s="5">
        <f t="shared" si="7"/>
        <v>23.217922606924645</v>
      </c>
      <c r="I11" s="5">
        <f t="shared" si="7"/>
        <v>22.995522995522993</v>
      </c>
      <c r="J11" s="5">
        <f t="shared" si="7"/>
        <v>22.773485156567709</v>
      </c>
      <c r="K11" s="5">
        <f t="shared" si="7"/>
        <v>23.611997447351627</v>
      </c>
      <c r="L11" s="5">
        <f t="shared" si="7"/>
        <v>23.339698705707615</v>
      </c>
      <c r="M11" s="5">
        <f t="shared" si="7"/>
        <v>23.06878306878307</v>
      </c>
      <c r="N11" s="5">
        <f t="shared" si="7"/>
        <v>23.49290780141844</v>
      </c>
      <c r="O11" s="5">
        <f t="shared" si="7"/>
        <v>23.158359064843406</v>
      </c>
      <c r="P11" s="5">
        <f t="shared" si="7"/>
        <v>22.827041264266899</v>
      </c>
      <c r="Q11" s="5">
        <f t="shared" si="7"/>
        <v>23.464458247066943</v>
      </c>
      <c r="R11" s="5">
        <f t="shared" si="7"/>
        <v>23.064626627083811</v>
      </c>
      <c r="S11" s="5">
        <f t="shared" si="7"/>
        <v>22.675736961451246</v>
      </c>
      <c r="T11" s="5">
        <f t="shared" si="7"/>
        <v>23.344449737970461</v>
      </c>
      <c r="U11" s="5">
        <f t="shared" si="7"/>
        <v>22.888154789995284</v>
      </c>
      <c r="V11" s="5">
        <f t="shared" si="7"/>
        <v>22.450888681010287</v>
      </c>
      <c r="W11" s="5">
        <f t="shared" si="7"/>
        <v>23.158413402315844</v>
      </c>
      <c r="X11" s="5">
        <f t="shared" si="7"/>
        <v>22.655298416565167</v>
      </c>
      <c r="Y11" s="5">
        <f t="shared" si="7"/>
        <v>22.17401783562304</v>
      </c>
    </row>
    <row r="12" spans="1:25" ht="16.5" customHeight="1">
      <c r="A12" s="3" t="s">
        <v>35</v>
      </c>
      <c r="B12" s="7" t="s">
        <v>36</v>
      </c>
      <c r="C12" s="3" t="s">
        <v>47</v>
      </c>
      <c r="D12" s="4">
        <f>D6-D9</f>
        <v>-84</v>
      </c>
      <c r="E12" s="4">
        <f t="shared" ref="E12:Y12" si="8">E6-E9</f>
        <v>-47</v>
      </c>
      <c r="F12" s="4">
        <f t="shared" si="8"/>
        <v>-84</v>
      </c>
      <c r="G12" s="4">
        <f t="shared" si="8"/>
        <v>-79</v>
      </c>
      <c r="H12" s="4">
        <f t="shared" si="8"/>
        <v>-75</v>
      </c>
      <c r="I12" s="4">
        <f t="shared" si="8"/>
        <v>-73</v>
      </c>
      <c r="J12" s="4">
        <f t="shared" si="8"/>
        <v>-71</v>
      </c>
      <c r="K12" s="4">
        <f t="shared" si="8"/>
        <v>-71</v>
      </c>
      <c r="L12" s="4">
        <f t="shared" si="8"/>
        <v>-69</v>
      </c>
      <c r="M12" s="4">
        <f t="shared" si="8"/>
        <v>-67</v>
      </c>
      <c r="N12" s="4">
        <f t="shared" si="8"/>
        <v>-65</v>
      </c>
      <c r="O12" s="4">
        <f t="shared" si="8"/>
        <v>-63</v>
      </c>
      <c r="P12" s="4">
        <f t="shared" si="8"/>
        <v>-61</v>
      </c>
      <c r="Q12" s="4">
        <f t="shared" si="8"/>
        <v>-60</v>
      </c>
      <c r="R12" s="4">
        <f t="shared" si="8"/>
        <v>-58</v>
      </c>
      <c r="S12" s="4">
        <f>S6-S9</f>
        <v>-56</v>
      </c>
      <c r="T12" s="4">
        <f t="shared" si="8"/>
        <v>-55</v>
      </c>
      <c r="U12" s="4">
        <f t="shared" si="8"/>
        <v>-53</v>
      </c>
      <c r="V12" s="4">
        <f t="shared" si="8"/>
        <v>-51</v>
      </c>
      <c r="W12" s="4">
        <f t="shared" si="8"/>
        <v>-51</v>
      </c>
      <c r="X12" s="4">
        <f t="shared" si="8"/>
        <v>-50</v>
      </c>
      <c r="Y12" s="4">
        <f t="shared" si="8"/>
        <v>-48</v>
      </c>
    </row>
    <row r="13" spans="1:25" ht="25.5" customHeight="1">
      <c r="A13" s="3" t="s">
        <v>37</v>
      </c>
      <c r="B13" s="7" t="s">
        <v>38</v>
      </c>
      <c r="C13" s="3" t="s">
        <v>21</v>
      </c>
      <c r="D13" s="5">
        <v>127.3</v>
      </c>
      <c r="E13" s="5">
        <f>E12/D12%</f>
        <v>55.952380952380956</v>
      </c>
      <c r="F13" s="5">
        <f t="shared" ref="F13:H13" si="9">F12/E12%</f>
        <v>178.72340425531917</v>
      </c>
      <c r="G13" s="5">
        <f t="shared" si="9"/>
        <v>94.047619047619051</v>
      </c>
      <c r="H13" s="5">
        <f t="shared" si="9"/>
        <v>94.936708860759495</v>
      </c>
      <c r="I13" s="5">
        <f>I12/G12%</f>
        <v>92.405063291139243</v>
      </c>
      <c r="J13" s="5">
        <f t="shared" ref="J13:Y13" si="10">J12/G12%</f>
        <v>89.87341772151899</v>
      </c>
      <c r="K13" s="5">
        <f t="shared" si="10"/>
        <v>94.666666666666671</v>
      </c>
      <c r="L13" s="5">
        <f t="shared" si="10"/>
        <v>94.520547945205479</v>
      </c>
      <c r="M13" s="5">
        <f t="shared" si="10"/>
        <v>94.366197183098592</v>
      </c>
      <c r="N13" s="5">
        <f t="shared" si="10"/>
        <v>91.549295774647888</v>
      </c>
      <c r="O13" s="5">
        <f t="shared" si="10"/>
        <v>91.304347826086968</v>
      </c>
      <c r="P13" s="5">
        <f t="shared" si="10"/>
        <v>91.044776119402982</v>
      </c>
      <c r="Q13" s="5">
        <f t="shared" si="10"/>
        <v>92.307692307692307</v>
      </c>
      <c r="R13" s="5">
        <f t="shared" si="10"/>
        <v>92.063492063492063</v>
      </c>
      <c r="S13" s="5">
        <f t="shared" si="10"/>
        <v>91.803278688524586</v>
      </c>
      <c r="T13" s="5">
        <f t="shared" si="10"/>
        <v>91.666666666666671</v>
      </c>
      <c r="U13" s="5">
        <f t="shared" si="10"/>
        <v>91.379310344827587</v>
      </c>
      <c r="V13" s="5">
        <f t="shared" si="10"/>
        <v>91.071428571428569</v>
      </c>
      <c r="W13" s="5">
        <f t="shared" si="10"/>
        <v>92.72727272727272</v>
      </c>
      <c r="X13" s="5">
        <f t="shared" si="10"/>
        <v>94.339622641509436</v>
      </c>
      <c r="Y13" s="5">
        <f t="shared" si="10"/>
        <v>94.117647058823522</v>
      </c>
    </row>
    <row r="14" spans="1:25" ht="36.75" customHeight="1">
      <c r="A14" s="3" t="s">
        <v>39</v>
      </c>
      <c r="B14" s="7" t="s">
        <v>40</v>
      </c>
      <c r="C14" s="3" t="s">
        <v>28</v>
      </c>
      <c r="D14" s="5">
        <f>D12/D4*1000</f>
        <v>-14.883061658398299</v>
      </c>
      <c r="E14" s="5">
        <f t="shared" ref="E14:Y14" si="11">E12/E4*1000</f>
        <v>-8.5750775405947817</v>
      </c>
      <c r="F14" s="5">
        <f>F12/F4*1000</f>
        <v>-15.674566150401196</v>
      </c>
      <c r="G14" s="5">
        <f t="shared" si="11"/>
        <v>-15.402612595047767</v>
      </c>
      <c r="H14" s="5">
        <f t="shared" si="11"/>
        <v>-15.274949083503055</v>
      </c>
      <c r="I14" s="5">
        <f t="shared" si="11"/>
        <v>-14.855514855514855</v>
      </c>
      <c r="J14" s="5">
        <f t="shared" si="11"/>
        <v>-14.436762911752744</v>
      </c>
      <c r="K14" s="5">
        <f t="shared" si="11"/>
        <v>-15.103169538396086</v>
      </c>
      <c r="L14" s="5">
        <f t="shared" si="11"/>
        <v>-14.64035646085296</v>
      </c>
      <c r="M14" s="5">
        <f t="shared" si="11"/>
        <v>-14.17989417989418</v>
      </c>
      <c r="N14" s="5">
        <f t="shared" si="11"/>
        <v>-14.406028368794326</v>
      </c>
      <c r="O14" s="5">
        <f t="shared" si="11"/>
        <v>-13.895015438906043</v>
      </c>
      <c r="P14" s="5">
        <f t="shared" si="11"/>
        <v>-13.388937664618087</v>
      </c>
      <c r="Q14" s="5">
        <f t="shared" si="11"/>
        <v>-13.802622498274673</v>
      </c>
      <c r="R14" s="5">
        <f t="shared" si="11"/>
        <v>-13.245033112582782</v>
      </c>
      <c r="S14" s="5">
        <f t="shared" si="11"/>
        <v>-12.698412698412698</v>
      </c>
      <c r="T14" s="5">
        <f t="shared" si="11"/>
        <v>-13.101476893758932</v>
      </c>
      <c r="U14" s="5">
        <f t="shared" si="11"/>
        <v>-12.505899008966493</v>
      </c>
      <c r="V14" s="5">
        <f t="shared" si="11"/>
        <v>-11.927034611786716</v>
      </c>
      <c r="W14" s="5">
        <f t="shared" si="11"/>
        <v>-12.564671101256469</v>
      </c>
      <c r="X14" s="5">
        <f t="shared" si="11"/>
        <v>-12.180267965895249</v>
      </c>
      <c r="Y14" s="5">
        <f t="shared" si="11"/>
        <v>-11.569052783803325</v>
      </c>
    </row>
    <row r="15" spans="1:25" ht="24.75" customHeight="1">
      <c r="A15" s="3" t="s">
        <v>41</v>
      </c>
      <c r="B15" s="3" t="s">
        <v>42</v>
      </c>
      <c r="C15" s="3" t="s">
        <v>47</v>
      </c>
      <c r="D15" s="4">
        <v>-116</v>
      </c>
      <c r="E15" s="4">
        <v>-78</v>
      </c>
      <c r="F15" s="4">
        <v>-35</v>
      </c>
      <c r="G15" s="4">
        <v>-32</v>
      </c>
      <c r="H15" s="4">
        <v>-33</v>
      </c>
      <c r="I15" s="4">
        <v>-31</v>
      </c>
      <c r="J15" s="4">
        <v>-29</v>
      </c>
      <c r="K15" s="4">
        <v>-30</v>
      </c>
      <c r="L15" s="4">
        <v>-28</v>
      </c>
      <c r="M15" s="4">
        <v>-26</v>
      </c>
      <c r="N15" s="4">
        <v>-23</v>
      </c>
      <c r="O15" s="4">
        <v>-19</v>
      </c>
      <c r="P15" s="4">
        <v>-15</v>
      </c>
      <c r="Q15" s="4">
        <v>-17</v>
      </c>
      <c r="R15" s="4">
        <v>-15</v>
      </c>
      <c r="S15" s="4">
        <v>-14</v>
      </c>
      <c r="T15" s="4">
        <v>-17</v>
      </c>
      <c r="U15" s="4">
        <v>-15</v>
      </c>
      <c r="V15" s="4">
        <v>-13</v>
      </c>
      <c r="W15" s="4">
        <v>-16</v>
      </c>
      <c r="X15" s="4">
        <v>-15</v>
      </c>
      <c r="Y15" s="4">
        <v>-15</v>
      </c>
    </row>
    <row r="16" spans="1:25" ht="39" customHeight="1">
      <c r="A16" s="3" t="s">
        <v>43</v>
      </c>
      <c r="B16" s="3" t="s">
        <v>44</v>
      </c>
      <c r="C16" s="3" t="s">
        <v>21</v>
      </c>
      <c r="D16" s="5">
        <v>136.5</v>
      </c>
      <c r="E16" s="5">
        <f>E15/D15%</f>
        <v>67.241379310344826</v>
      </c>
      <c r="F16" s="5">
        <f t="shared" ref="F16:H16" si="12">F15/E15%</f>
        <v>44.871794871794869</v>
      </c>
      <c r="G16" s="5">
        <f t="shared" si="12"/>
        <v>91.428571428571431</v>
      </c>
      <c r="H16" s="5">
        <f t="shared" si="12"/>
        <v>103.125</v>
      </c>
      <c r="I16" s="5">
        <f>I15/G15%</f>
        <v>96.875</v>
      </c>
      <c r="J16" s="5">
        <f t="shared" ref="J16:Y16" si="13">J15/G15%</f>
        <v>90.625</v>
      </c>
      <c r="K16" s="5">
        <f t="shared" si="13"/>
        <v>90.909090909090907</v>
      </c>
      <c r="L16" s="5">
        <f t="shared" si="13"/>
        <v>90.322580645161295</v>
      </c>
      <c r="M16" s="5">
        <f t="shared" si="13"/>
        <v>89.65517241379311</v>
      </c>
      <c r="N16" s="5">
        <f t="shared" si="13"/>
        <v>76.666666666666671</v>
      </c>
      <c r="O16" s="5">
        <f t="shared" si="13"/>
        <v>67.857142857142847</v>
      </c>
      <c r="P16" s="5">
        <f t="shared" si="13"/>
        <v>57.692307692307693</v>
      </c>
      <c r="Q16" s="5">
        <f t="shared" si="13"/>
        <v>73.91304347826086</v>
      </c>
      <c r="R16" s="5">
        <f t="shared" si="13"/>
        <v>78.94736842105263</v>
      </c>
      <c r="S16" s="5">
        <f t="shared" si="13"/>
        <v>93.333333333333343</v>
      </c>
      <c r="T16" s="5">
        <f t="shared" si="13"/>
        <v>99.999999999999986</v>
      </c>
      <c r="U16" s="5">
        <f t="shared" si="13"/>
        <v>100</v>
      </c>
      <c r="V16" s="5">
        <f t="shared" si="13"/>
        <v>92.857142857142847</v>
      </c>
      <c r="W16" s="5">
        <f t="shared" si="13"/>
        <v>94.117647058823522</v>
      </c>
      <c r="X16" s="5">
        <f t="shared" si="13"/>
        <v>100</v>
      </c>
      <c r="Y16" s="5">
        <f t="shared" si="13"/>
        <v>115.38461538461539</v>
      </c>
    </row>
    <row r="17" spans="1:25" ht="41.25" customHeight="1">
      <c r="A17" s="3" t="s">
        <v>45</v>
      </c>
      <c r="B17" s="3" t="s">
        <v>46</v>
      </c>
      <c r="C17" s="3" t="s">
        <v>47</v>
      </c>
      <c r="D17" s="5">
        <f>D15/D4*1000</f>
        <v>-20.552799433026223</v>
      </c>
      <c r="E17" s="5">
        <f t="shared" ref="E17:Y17" si="14">E15/E4*1000</f>
        <v>-14.230979748221127</v>
      </c>
      <c r="F17" s="5">
        <f t="shared" si="14"/>
        <v>-6.5310692293338306</v>
      </c>
      <c r="G17" s="5">
        <f t="shared" si="14"/>
        <v>-6.2390329498927661</v>
      </c>
      <c r="H17" s="5">
        <f t="shared" si="14"/>
        <v>-6.7209775967413439</v>
      </c>
      <c r="I17" s="5">
        <f t="shared" si="14"/>
        <v>-6.308506308506308</v>
      </c>
      <c r="J17" s="5">
        <f t="shared" si="14"/>
        <v>-5.8967059780398534</v>
      </c>
      <c r="K17" s="5">
        <f t="shared" si="14"/>
        <v>-6.3816209317166566</v>
      </c>
      <c r="L17" s="5">
        <f t="shared" si="14"/>
        <v>-5.9410142159983019</v>
      </c>
      <c r="M17" s="5">
        <f t="shared" si="14"/>
        <v>-5.5026455026455032</v>
      </c>
      <c r="N17" s="5">
        <f t="shared" si="14"/>
        <v>-5.0975177304964543</v>
      </c>
      <c r="O17" s="5">
        <f t="shared" si="14"/>
        <v>-4.1905602117335681</v>
      </c>
      <c r="P17" s="5">
        <f t="shared" si="14"/>
        <v>-3.292361720807726</v>
      </c>
      <c r="Q17" s="5">
        <f t="shared" si="14"/>
        <v>-3.9107430411778239</v>
      </c>
      <c r="R17" s="5">
        <f t="shared" si="14"/>
        <v>-3.4254395980817538</v>
      </c>
      <c r="S17" s="5">
        <f t="shared" si="14"/>
        <v>-3.1746031746031744</v>
      </c>
      <c r="T17" s="5">
        <f t="shared" si="14"/>
        <v>-4.049547403525489</v>
      </c>
      <c r="U17" s="5">
        <f t="shared" si="14"/>
        <v>-3.5394053798961771</v>
      </c>
      <c r="V17" s="5">
        <f t="shared" si="14"/>
        <v>-3.0402245088868103</v>
      </c>
      <c r="W17" s="5">
        <f t="shared" si="14"/>
        <v>-3.9418576003941856</v>
      </c>
      <c r="X17" s="5">
        <f t="shared" si="14"/>
        <v>-3.6540803897685747</v>
      </c>
      <c r="Y17" s="5">
        <f t="shared" si="14"/>
        <v>-3.6153289949385394</v>
      </c>
    </row>
  </sheetData>
  <mergeCells count="13">
    <mergeCell ref="K2:M2"/>
    <mergeCell ref="N2:P2"/>
    <mergeCell ref="Q2:S2"/>
    <mergeCell ref="T2:V2"/>
    <mergeCell ref="W2:Y2"/>
    <mergeCell ref="H2:J2"/>
    <mergeCell ref="A2:A3"/>
    <mergeCell ref="B2:B3"/>
    <mergeCell ref="C2:C3"/>
    <mergeCell ref="D2:D3"/>
    <mergeCell ref="E2:E3"/>
    <mergeCell ref="F2:F3"/>
    <mergeCell ref="G2:G3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</dc:creator>
  <cp:lastModifiedBy>NATALI</cp:lastModifiedBy>
  <cp:lastPrinted>2021-07-19T10:51:54Z</cp:lastPrinted>
  <dcterms:created xsi:type="dcterms:W3CDTF">2021-06-11T08:01:32Z</dcterms:created>
  <dcterms:modified xsi:type="dcterms:W3CDTF">2021-07-19T10:52:55Z</dcterms:modified>
</cp:coreProperties>
</file>