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5" windowWidth="11340" windowHeight="6540"/>
  </bookViews>
  <sheets>
    <sheet name="Лист1" sheetId="1" r:id="rId1"/>
  </sheets>
  <definedNames>
    <definedName name="_xlnm.Print_Area" localSheetId="0">Лист1!$A$1:$L$47</definedName>
  </definedNames>
  <calcPr calcId="144525"/>
</workbook>
</file>

<file path=xl/calcChain.xml><?xml version="1.0" encoding="utf-8"?>
<calcChain xmlns="http://schemas.openxmlformats.org/spreadsheetml/2006/main">
  <c r="K39" i="1" l="1"/>
  <c r="K40" i="1"/>
  <c r="G39" i="1"/>
  <c r="I39" i="1"/>
  <c r="I40" i="1"/>
  <c r="G40" i="1"/>
  <c r="D39" i="1"/>
  <c r="D40" i="1"/>
  <c r="E40" i="1"/>
  <c r="D36" i="1"/>
  <c r="G32" i="1"/>
  <c r="D32" i="1"/>
  <c r="D28" i="1"/>
  <c r="D20" i="1"/>
  <c r="D16" i="1"/>
  <c r="D12" i="1"/>
  <c r="D8" i="1"/>
  <c r="E42" i="1" l="1"/>
  <c r="E41" i="1"/>
  <c r="E36" i="1"/>
  <c r="E32" i="1"/>
  <c r="E31" i="1" s="1"/>
  <c r="E28" i="1"/>
  <c r="E27" i="1" s="1"/>
  <c r="E20" i="1"/>
  <c r="E19" i="1" s="1"/>
  <c r="E16" i="1"/>
  <c r="E15" i="1" s="1"/>
  <c r="E12" i="1"/>
  <c r="E11" i="1" s="1"/>
  <c r="E8" i="1"/>
  <c r="E7" i="1" s="1"/>
  <c r="D35" i="1"/>
  <c r="D31" i="1"/>
  <c r="D27" i="1"/>
  <c r="D26" i="1"/>
  <c r="D19" i="1"/>
  <c r="D15" i="1"/>
  <c r="D11" i="1"/>
  <c r="D7" i="1"/>
  <c r="E24" i="1" l="1"/>
  <c r="D23" i="1"/>
  <c r="E23" i="1"/>
  <c r="E35" i="1"/>
  <c r="E39" i="1" s="1"/>
  <c r="L9" i="1"/>
  <c r="L10" i="1"/>
  <c r="L13" i="1"/>
  <c r="L14" i="1"/>
  <c r="L17" i="1"/>
  <c r="L18" i="1"/>
  <c r="L21" i="1"/>
  <c r="L22" i="1"/>
  <c r="L29" i="1"/>
  <c r="L30" i="1"/>
  <c r="L33" i="1"/>
  <c r="L34" i="1"/>
  <c r="L37" i="1"/>
  <c r="L38" i="1"/>
  <c r="J9" i="1"/>
  <c r="J10" i="1"/>
  <c r="J13" i="1"/>
  <c r="J14" i="1"/>
  <c r="J17" i="1"/>
  <c r="J18" i="1"/>
  <c r="J21" i="1"/>
  <c r="J22" i="1"/>
  <c r="J29" i="1"/>
  <c r="J30" i="1"/>
  <c r="J33" i="1"/>
  <c r="J34" i="1"/>
  <c r="J37" i="1"/>
  <c r="J38" i="1"/>
  <c r="H9" i="1"/>
  <c r="H10" i="1"/>
  <c r="H13" i="1"/>
  <c r="H14" i="1"/>
  <c r="H17" i="1"/>
  <c r="H18" i="1"/>
  <c r="H21" i="1"/>
  <c r="H22" i="1"/>
  <c r="H29" i="1"/>
  <c r="H30" i="1"/>
  <c r="H33" i="1"/>
  <c r="H34" i="1"/>
  <c r="H37" i="1"/>
  <c r="H38" i="1"/>
  <c r="F9" i="1"/>
  <c r="F10" i="1"/>
  <c r="F13" i="1"/>
  <c r="F14" i="1"/>
  <c r="F17" i="1"/>
  <c r="F18" i="1"/>
  <c r="F21" i="1"/>
  <c r="F22" i="1"/>
  <c r="F29" i="1"/>
  <c r="F30" i="1"/>
  <c r="F33" i="1"/>
  <c r="F34" i="1"/>
  <c r="F37" i="1"/>
  <c r="F38" i="1"/>
  <c r="H42" i="1" l="1"/>
  <c r="F41" i="1"/>
  <c r="L42" i="1" l="1"/>
  <c r="J41" i="1"/>
  <c r="J42" i="1"/>
  <c r="F42" i="1"/>
  <c r="L41" i="1"/>
  <c r="H41" i="1"/>
  <c r="G36" i="1"/>
  <c r="I36" i="1"/>
  <c r="K36" i="1"/>
  <c r="I32" i="1"/>
  <c r="K32" i="1"/>
  <c r="H26" i="1"/>
  <c r="L26" i="1"/>
  <c r="H25" i="1"/>
  <c r="I24" i="1"/>
  <c r="G28" i="1"/>
  <c r="I28" i="1"/>
  <c r="K28" i="1"/>
  <c r="G20" i="1"/>
  <c r="I20" i="1"/>
  <c r="K20" i="1"/>
  <c r="G16" i="1"/>
  <c r="I16" i="1"/>
  <c r="K16" i="1"/>
  <c r="G12" i="1"/>
  <c r="I12" i="1"/>
  <c r="K12" i="1"/>
  <c r="G8" i="1"/>
  <c r="I8" i="1"/>
  <c r="K8" i="1"/>
  <c r="K24" i="1" l="1"/>
  <c r="L24" i="1" s="1"/>
  <c r="L25" i="1"/>
  <c r="G24" i="1"/>
  <c r="H24" i="1" s="1"/>
  <c r="K15" i="1"/>
  <c r="L16" i="1"/>
  <c r="K7" i="1"/>
  <c r="L8" i="1"/>
  <c r="G7" i="1"/>
  <c r="H8" i="1"/>
  <c r="I11" i="1"/>
  <c r="J12" i="1"/>
  <c r="F11" i="1"/>
  <c r="F12" i="1"/>
  <c r="G15" i="1"/>
  <c r="H16" i="1"/>
  <c r="I19" i="1"/>
  <c r="J20" i="1"/>
  <c r="F19" i="1"/>
  <c r="F20" i="1"/>
  <c r="I27" i="1"/>
  <c r="J28" i="1"/>
  <c r="F27" i="1"/>
  <c r="F28" i="1"/>
  <c r="I31" i="1"/>
  <c r="J32" i="1"/>
  <c r="F31" i="1"/>
  <c r="F32" i="1"/>
  <c r="K35" i="1"/>
  <c r="L36" i="1"/>
  <c r="G35" i="1"/>
  <c r="H36" i="1"/>
  <c r="I7" i="1"/>
  <c r="J7" i="1" s="1"/>
  <c r="J8" i="1"/>
  <c r="F8" i="1"/>
  <c r="K11" i="1"/>
  <c r="L11" i="1" s="1"/>
  <c r="L12" i="1"/>
  <c r="G11" i="1"/>
  <c r="H11" i="1" s="1"/>
  <c r="H12" i="1"/>
  <c r="I15" i="1"/>
  <c r="J15" i="1" s="1"/>
  <c r="J16" i="1"/>
  <c r="F15" i="1"/>
  <c r="F16" i="1"/>
  <c r="K19" i="1"/>
  <c r="L19" i="1" s="1"/>
  <c r="L20" i="1"/>
  <c r="G19" i="1"/>
  <c r="H19" i="1" s="1"/>
  <c r="H20" i="1"/>
  <c r="K27" i="1"/>
  <c r="L27" i="1" s="1"/>
  <c r="L28" i="1"/>
  <c r="G27" i="1"/>
  <c r="H27" i="1" s="1"/>
  <c r="H28" i="1"/>
  <c r="J24" i="1"/>
  <c r="J25" i="1"/>
  <c r="F25" i="1"/>
  <c r="J26" i="1"/>
  <c r="F26" i="1"/>
  <c r="K31" i="1"/>
  <c r="L31" i="1" s="1"/>
  <c r="L32" i="1"/>
  <c r="G31" i="1"/>
  <c r="H31" i="1" s="1"/>
  <c r="H32" i="1"/>
  <c r="I35" i="1"/>
  <c r="J35" i="1" s="1"/>
  <c r="J36" i="1"/>
  <c r="F35" i="1"/>
  <c r="F36" i="1"/>
  <c r="F7" i="1"/>
  <c r="I23" i="1"/>
  <c r="F40" i="1"/>
  <c r="K23" i="1"/>
  <c r="F24" i="1"/>
  <c r="L23" i="1" l="1"/>
  <c r="G23" i="1"/>
  <c r="H23" i="1" s="1"/>
  <c r="L40" i="1"/>
  <c r="J40" i="1"/>
  <c r="H40" i="1"/>
  <c r="H35" i="1"/>
  <c r="L35" i="1"/>
  <c r="J31" i="1"/>
  <c r="J27" i="1"/>
  <c r="J19" i="1"/>
  <c r="H15" i="1"/>
  <c r="J11" i="1"/>
  <c r="H7" i="1"/>
  <c r="L7" i="1"/>
  <c r="L15" i="1"/>
  <c r="L39" i="1"/>
  <c r="F23" i="1"/>
  <c r="F39" i="1"/>
  <c r="H39" i="1"/>
  <c r="J23" i="1" l="1"/>
  <c r="J39" i="1"/>
</calcChain>
</file>

<file path=xl/sharedStrings.xml><?xml version="1.0" encoding="utf-8"?>
<sst xmlns="http://schemas.openxmlformats.org/spreadsheetml/2006/main" count="90" uniqueCount="37">
  <si>
    <t>человек</t>
  </si>
  <si>
    <t>1.</t>
  </si>
  <si>
    <t>2.</t>
  </si>
  <si>
    <t>3.</t>
  </si>
  <si>
    <t>4.</t>
  </si>
  <si>
    <t>5.</t>
  </si>
  <si>
    <t>6.</t>
  </si>
  <si>
    <t>7.</t>
  </si>
  <si>
    <t>Муниципальное образование</t>
  </si>
  <si>
    <t>Наименование показателя</t>
  </si>
  <si>
    <t>Численность молодежи  до  30 лет -</t>
  </si>
  <si>
    <t>тыс. рублей</t>
  </si>
  <si>
    <t>Фонд оплаты труда (раздел "Труд")</t>
  </si>
  <si>
    <t xml:space="preserve">Численность трудоспособного населения в трудоспособном возрасте (раздел "Баланс трудовых ресурсов") </t>
  </si>
  <si>
    <t>Численность занятых в экономике (среднегодовая, включая лиц, занятых в личном подсобном хозяйстве) (раздел "Баланс трудовых ресурсов")</t>
  </si>
  <si>
    <t>2021 год прогноз</t>
  </si>
  <si>
    <t>Численность занятого населения в организациях, включая занятых по найму у индивидуальных предпринимателей и отдельных граждан  (раздел "Баланс трудовых ресурсов")</t>
  </si>
  <si>
    <t>Среднегодовая численность постоянного населения (раздел "Население")</t>
  </si>
  <si>
    <t>Среднемесячная номинальная начисленная заработная плата в расчете на одного работника</t>
  </si>
  <si>
    <t>8.</t>
  </si>
  <si>
    <t>рублей</t>
  </si>
  <si>
    <t xml:space="preserve"> из них численность детей в возрасте 0-17 лет включительно на конец года (раздел "Население")</t>
  </si>
  <si>
    <t>Численность неработающего населения (из стр.1-стр.5)</t>
  </si>
  <si>
    <t>Единица
измерения</t>
  </si>
  <si>
    <t xml:space="preserve">Подосиновское городское поселение </t>
  </si>
  <si>
    <t xml:space="preserve">                           в т.ч. пгт Подосиновец</t>
  </si>
  <si>
    <t xml:space="preserve">                             Сельское население</t>
  </si>
  <si>
    <t>Подосиновское городское поселение</t>
  </si>
  <si>
    <t>в % к предыдущему году</t>
  </si>
  <si>
    <t>Прогноз социально-экономического развития Подосиновского городского поселения</t>
  </si>
  <si>
    <t xml:space="preserve">Глава Администрации Подосиновского городского поселения </t>
  </si>
  <si>
    <t>М.В. Крутоумова</t>
  </si>
  <si>
    <t>2022 год прогноз</t>
  </si>
  <si>
    <t>2019 год   отчет</t>
  </si>
  <si>
    <t>2020 год оценка</t>
  </si>
  <si>
    <t>2023 год прогноз</t>
  </si>
  <si>
    <t>на 2021 год и плановый период 2022 и 2023 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</si>
</sst>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1" fillId="0" borderId="0" xfId="0" applyFont="1"/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3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2" xfId="0" applyFont="1" applyBorder="1" applyAlignment="1">
      <alignment horizontal="center" vertical="top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top"/>
    </xf>
    <xf numFmtId="3" fontId="4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2" fontId="3" fillId="2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top"/>
    </xf>
    <xf numFmtId="2" fontId="4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top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4" fillId="2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view="pageBreakPreview" topLeftCell="C40" zoomScale="60" zoomScaleNormal="100" workbookViewId="0">
      <selection activeCell="M52" sqref="M52"/>
    </sheetView>
  </sheetViews>
  <sheetFormatPr defaultRowHeight="15.75" x14ac:dyDescent="0.25"/>
  <cols>
    <col min="1" max="1" width="4" style="1" customWidth="1"/>
    <col min="2" max="2" width="66.5703125" style="1" customWidth="1"/>
    <col min="3" max="3" width="14.28515625" style="1" customWidth="1"/>
    <col min="4" max="4" width="20.28515625" style="2" customWidth="1"/>
    <col min="5" max="5" width="17.5703125" style="2" customWidth="1"/>
    <col min="6" max="6" width="17.140625" style="2" customWidth="1"/>
    <col min="7" max="7" width="20.7109375" style="2" customWidth="1"/>
    <col min="8" max="8" width="17.42578125" style="2" customWidth="1"/>
    <col min="9" max="9" width="17.7109375" style="2" customWidth="1"/>
    <col min="10" max="11" width="16.7109375" style="2" customWidth="1"/>
    <col min="12" max="12" width="17.5703125" style="4" customWidth="1"/>
    <col min="13" max="13" width="18.42578125" style="4" customWidth="1"/>
    <col min="14" max="16384" width="9.140625" style="4"/>
  </cols>
  <sheetData>
    <row r="1" spans="1:13" x14ac:dyDescent="0.25">
      <c r="K1" s="3"/>
    </row>
    <row r="2" spans="1:13" ht="26.25" x14ac:dyDescent="0.4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9"/>
      <c r="M2" s="9"/>
    </row>
    <row r="3" spans="1:13" ht="26.25" x14ac:dyDescent="0.4">
      <c r="A3" s="10"/>
      <c r="B3" s="58" t="s">
        <v>36</v>
      </c>
      <c r="C3" s="58"/>
      <c r="D3" s="58"/>
      <c r="E3" s="58"/>
      <c r="F3" s="58"/>
      <c r="G3" s="58"/>
      <c r="H3" s="58"/>
      <c r="I3" s="58"/>
      <c r="J3" s="58"/>
      <c r="K3" s="58"/>
      <c r="L3" s="9"/>
      <c r="M3" s="9"/>
    </row>
    <row r="4" spans="1:13" ht="26.25" x14ac:dyDescent="0.4">
      <c r="A4" s="10"/>
      <c r="B4" s="10"/>
      <c r="C4" s="11" t="s">
        <v>8</v>
      </c>
      <c r="D4" s="57" t="s">
        <v>27</v>
      </c>
      <c r="E4" s="57"/>
      <c r="F4" s="57"/>
      <c r="G4" s="57"/>
      <c r="H4" s="57"/>
      <c r="I4" s="57"/>
      <c r="J4" s="12"/>
      <c r="K4" s="13"/>
      <c r="L4" s="9"/>
      <c r="M4" s="9"/>
    </row>
    <row r="5" spans="1:13" ht="26.25" x14ac:dyDescent="0.4">
      <c r="A5" s="10"/>
      <c r="B5" s="10"/>
      <c r="C5" s="10"/>
      <c r="D5" s="13"/>
      <c r="E5" s="12"/>
      <c r="F5" s="12"/>
      <c r="G5" s="12"/>
      <c r="H5" s="12"/>
      <c r="I5" s="12"/>
      <c r="J5" s="12"/>
      <c r="K5" s="13"/>
      <c r="L5" s="9"/>
      <c r="M5" s="9"/>
    </row>
    <row r="6" spans="1:13" s="6" customFormat="1" ht="102" x14ac:dyDescent="0.2">
      <c r="A6" s="14"/>
      <c r="B6" s="14" t="s">
        <v>9</v>
      </c>
      <c r="C6" s="15" t="s">
        <v>23</v>
      </c>
      <c r="D6" s="15" t="s">
        <v>33</v>
      </c>
      <c r="E6" s="15" t="s">
        <v>34</v>
      </c>
      <c r="F6" s="15" t="s">
        <v>28</v>
      </c>
      <c r="G6" s="52" t="s">
        <v>15</v>
      </c>
      <c r="H6" s="15" t="s">
        <v>28</v>
      </c>
      <c r="I6" s="15" t="s">
        <v>32</v>
      </c>
      <c r="J6" s="15" t="s">
        <v>28</v>
      </c>
      <c r="K6" s="15" t="s">
        <v>35</v>
      </c>
      <c r="L6" s="15" t="s">
        <v>28</v>
      </c>
      <c r="M6" s="16"/>
    </row>
    <row r="7" spans="1:13" s="7" customFormat="1" ht="76.5" x14ac:dyDescent="0.35">
      <c r="A7" s="14" t="s">
        <v>1</v>
      </c>
      <c r="B7" s="17" t="s">
        <v>17</v>
      </c>
      <c r="C7" s="14"/>
      <c r="D7" s="45">
        <f>D8</f>
        <v>4469</v>
      </c>
      <c r="E7" s="45">
        <f>E8</f>
        <v>4338</v>
      </c>
      <c r="F7" s="19">
        <f>E7/D7*100</f>
        <v>97.068695457596775</v>
      </c>
      <c r="G7" s="45">
        <f>G8</f>
        <v>4210</v>
      </c>
      <c r="H7" s="19">
        <f>G7/E7*100</f>
        <v>97.04933148916551</v>
      </c>
      <c r="I7" s="18">
        <f>I8</f>
        <v>4084</v>
      </c>
      <c r="J7" s="19">
        <f>I7/G7*100</f>
        <v>97.007125890736347</v>
      </c>
      <c r="K7" s="18">
        <f>K8</f>
        <v>3960</v>
      </c>
      <c r="L7" s="20">
        <f>K7/I7*100</f>
        <v>96.963761018609205</v>
      </c>
      <c r="M7" s="21"/>
    </row>
    <row r="8" spans="1:13" ht="26.25" x14ac:dyDescent="0.4">
      <c r="A8" s="22"/>
      <c r="B8" s="23" t="s">
        <v>24</v>
      </c>
      <c r="C8" s="24" t="s">
        <v>0</v>
      </c>
      <c r="D8" s="46">
        <f>D9+D10</f>
        <v>4469</v>
      </c>
      <c r="E8" s="46">
        <f t="shared" ref="E8" si="0">E9+E10</f>
        <v>4338</v>
      </c>
      <c r="F8" s="26">
        <f t="shared" ref="F8:F42" si="1">E8/D8*100</f>
        <v>97.068695457596775</v>
      </c>
      <c r="G8" s="46">
        <f t="shared" ref="G8:K8" si="2">G9+G10</f>
        <v>4210</v>
      </c>
      <c r="H8" s="26">
        <f t="shared" ref="H8:H42" si="3">G8/E8*100</f>
        <v>97.04933148916551</v>
      </c>
      <c r="I8" s="25">
        <f t="shared" si="2"/>
        <v>4084</v>
      </c>
      <c r="J8" s="26">
        <f t="shared" ref="J8:J42" si="4">I8/G8*100</f>
        <v>97.007125890736347</v>
      </c>
      <c r="K8" s="25">
        <f t="shared" si="2"/>
        <v>3960</v>
      </c>
      <c r="L8" s="27">
        <f t="shared" ref="L8:L42" si="5">K8/I8*100</f>
        <v>96.963761018609205</v>
      </c>
      <c r="M8" s="9"/>
    </row>
    <row r="9" spans="1:13" ht="26.25" x14ac:dyDescent="0.4">
      <c r="A9" s="22"/>
      <c r="B9" s="23" t="s">
        <v>25</v>
      </c>
      <c r="C9" s="24" t="s">
        <v>0</v>
      </c>
      <c r="D9" s="46">
        <v>3639</v>
      </c>
      <c r="E9" s="46">
        <v>3532</v>
      </c>
      <c r="F9" s="26">
        <f t="shared" si="1"/>
        <v>97.059631766968948</v>
      </c>
      <c r="G9" s="46">
        <v>3428</v>
      </c>
      <c r="H9" s="26">
        <f t="shared" si="3"/>
        <v>97.055492638731593</v>
      </c>
      <c r="I9" s="25">
        <v>3326</v>
      </c>
      <c r="J9" s="26">
        <f t="shared" si="4"/>
        <v>97.024504084014012</v>
      </c>
      <c r="K9" s="25">
        <v>3225</v>
      </c>
      <c r="L9" s="27">
        <f t="shared" si="5"/>
        <v>96.963319302465422</v>
      </c>
      <c r="M9" s="9"/>
    </row>
    <row r="10" spans="1:13" ht="26.25" x14ac:dyDescent="0.4">
      <c r="A10" s="22"/>
      <c r="B10" s="23" t="s">
        <v>26</v>
      </c>
      <c r="C10" s="24" t="s">
        <v>0</v>
      </c>
      <c r="D10" s="46">
        <v>830</v>
      </c>
      <c r="E10" s="46">
        <v>806</v>
      </c>
      <c r="F10" s="26">
        <f t="shared" si="1"/>
        <v>97.108433734939752</v>
      </c>
      <c r="G10" s="46">
        <v>782</v>
      </c>
      <c r="H10" s="26">
        <f t="shared" si="3"/>
        <v>97.022332506203483</v>
      </c>
      <c r="I10" s="28">
        <v>758</v>
      </c>
      <c r="J10" s="26">
        <f t="shared" si="4"/>
        <v>96.930946291560105</v>
      </c>
      <c r="K10" s="28">
        <v>735</v>
      </c>
      <c r="L10" s="27">
        <f t="shared" si="5"/>
        <v>96.965699208443269</v>
      </c>
      <c r="M10" s="9"/>
    </row>
    <row r="11" spans="1:13" ht="102" x14ac:dyDescent="0.4">
      <c r="A11" s="14" t="s">
        <v>2</v>
      </c>
      <c r="B11" s="17" t="s">
        <v>13</v>
      </c>
      <c r="C11" s="22"/>
      <c r="D11" s="47">
        <f>D12</f>
        <v>2029</v>
      </c>
      <c r="E11" s="47">
        <f>E12</f>
        <v>1970</v>
      </c>
      <c r="F11" s="19">
        <f t="shared" si="1"/>
        <v>97.092163627402655</v>
      </c>
      <c r="G11" s="47">
        <f>G12</f>
        <v>1913</v>
      </c>
      <c r="H11" s="19">
        <f t="shared" si="3"/>
        <v>97.10659898477158</v>
      </c>
      <c r="I11" s="29">
        <f>I12</f>
        <v>1856</v>
      </c>
      <c r="J11" s="19">
        <f t="shared" si="4"/>
        <v>97.020386826973336</v>
      </c>
      <c r="K11" s="29">
        <f>K12</f>
        <v>1797</v>
      </c>
      <c r="L11" s="20">
        <f t="shared" si="5"/>
        <v>96.821120689655174</v>
      </c>
      <c r="M11" s="9"/>
    </row>
    <row r="12" spans="1:13" ht="26.25" x14ac:dyDescent="0.4">
      <c r="A12" s="22"/>
      <c r="B12" s="23" t="s">
        <v>24</v>
      </c>
      <c r="C12" s="24" t="s">
        <v>0</v>
      </c>
      <c r="D12" s="46">
        <f>D13+D14</f>
        <v>2029</v>
      </c>
      <c r="E12" s="46">
        <f t="shared" ref="E12" si="6">E13+E14</f>
        <v>1970</v>
      </c>
      <c r="F12" s="26">
        <f t="shared" si="1"/>
        <v>97.092163627402655</v>
      </c>
      <c r="G12" s="46">
        <f t="shared" ref="G12:K12" si="7">G13+G14</f>
        <v>1913</v>
      </c>
      <c r="H12" s="26">
        <f t="shared" si="3"/>
        <v>97.10659898477158</v>
      </c>
      <c r="I12" s="25">
        <f t="shared" si="7"/>
        <v>1856</v>
      </c>
      <c r="J12" s="26">
        <f t="shared" si="4"/>
        <v>97.020386826973336</v>
      </c>
      <c r="K12" s="25">
        <f t="shared" si="7"/>
        <v>1797</v>
      </c>
      <c r="L12" s="27">
        <f t="shared" si="5"/>
        <v>96.821120689655174</v>
      </c>
      <c r="M12" s="9"/>
    </row>
    <row r="13" spans="1:13" ht="26.25" x14ac:dyDescent="0.4">
      <c r="A13" s="22"/>
      <c r="B13" s="23" t="s">
        <v>25</v>
      </c>
      <c r="C13" s="24" t="s">
        <v>0</v>
      </c>
      <c r="D13" s="46">
        <v>1626</v>
      </c>
      <c r="E13" s="46">
        <v>1579</v>
      </c>
      <c r="F13" s="26">
        <f t="shared" si="1"/>
        <v>97.109471094710941</v>
      </c>
      <c r="G13" s="46">
        <v>1533</v>
      </c>
      <c r="H13" s="26">
        <f t="shared" si="3"/>
        <v>97.086763774540856</v>
      </c>
      <c r="I13" s="25">
        <v>1487</v>
      </c>
      <c r="J13" s="26">
        <f t="shared" si="4"/>
        <v>96.999347684279186</v>
      </c>
      <c r="K13" s="25">
        <v>1440</v>
      </c>
      <c r="L13" s="27">
        <f t="shared" si="5"/>
        <v>96.839273705447198</v>
      </c>
      <c r="M13" s="9"/>
    </row>
    <row r="14" spans="1:13" ht="26.25" x14ac:dyDescent="0.4">
      <c r="A14" s="22"/>
      <c r="B14" s="23" t="s">
        <v>26</v>
      </c>
      <c r="C14" s="24" t="s">
        <v>0</v>
      </c>
      <c r="D14" s="46">
        <v>403</v>
      </c>
      <c r="E14" s="46">
        <v>391</v>
      </c>
      <c r="F14" s="26">
        <f t="shared" si="1"/>
        <v>97.022332506203483</v>
      </c>
      <c r="G14" s="46">
        <v>380</v>
      </c>
      <c r="H14" s="26">
        <f t="shared" si="3"/>
        <v>97.186700767263417</v>
      </c>
      <c r="I14" s="28">
        <v>369</v>
      </c>
      <c r="J14" s="26">
        <f t="shared" si="4"/>
        <v>97.10526315789474</v>
      </c>
      <c r="K14" s="28">
        <v>357</v>
      </c>
      <c r="L14" s="27">
        <f t="shared" si="5"/>
        <v>96.747967479674799</v>
      </c>
      <c r="M14" s="9"/>
    </row>
    <row r="15" spans="1:13" s="7" customFormat="1" ht="25.5" x14ac:dyDescent="0.35">
      <c r="A15" s="14" t="s">
        <v>3</v>
      </c>
      <c r="B15" s="17" t="s">
        <v>10</v>
      </c>
      <c r="C15" s="14"/>
      <c r="D15" s="48">
        <f>D16</f>
        <v>1191</v>
      </c>
      <c r="E15" s="48">
        <f>E16</f>
        <v>1155</v>
      </c>
      <c r="F15" s="19">
        <f t="shared" si="1"/>
        <v>96.977329974811084</v>
      </c>
      <c r="G15" s="48">
        <f>G16</f>
        <v>1121</v>
      </c>
      <c r="H15" s="19">
        <f t="shared" si="3"/>
        <v>97.056277056277054</v>
      </c>
      <c r="I15" s="30">
        <f>I16</f>
        <v>1088</v>
      </c>
      <c r="J15" s="19">
        <f t="shared" si="4"/>
        <v>97.056199821587867</v>
      </c>
      <c r="K15" s="30">
        <f>K16</f>
        <v>1062</v>
      </c>
      <c r="L15" s="20">
        <f t="shared" si="5"/>
        <v>97.610294117647058</v>
      </c>
      <c r="M15" s="21"/>
    </row>
    <row r="16" spans="1:13" ht="26.25" x14ac:dyDescent="0.4">
      <c r="A16" s="22"/>
      <c r="B16" s="23" t="s">
        <v>24</v>
      </c>
      <c r="C16" s="24" t="s">
        <v>0</v>
      </c>
      <c r="D16" s="49">
        <f>D18+D17</f>
        <v>1191</v>
      </c>
      <c r="E16" s="49">
        <f t="shared" ref="E16" si="8">E17+E18</f>
        <v>1155</v>
      </c>
      <c r="F16" s="26">
        <f t="shared" si="1"/>
        <v>96.977329974811084</v>
      </c>
      <c r="G16" s="49">
        <f t="shared" ref="G16:K16" si="9">G17+G18</f>
        <v>1121</v>
      </c>
      <c r="H16" s="26">
        <f t="shared" si="3"/>
        <v>97.056277056277054</v>
      </c>
      <c r="I16" s="31">
        <f t="shared" si="9"/>
        <v>1088</v>
      </c>
      <c r="J16" s="26">
        <f t="shared" si="4"/>
        <v>97.056199821587867</v>
      </c>
      <c r="K16" s="31">
        <f t="shared" si="9"/>
        <v>1062</v>
      </c>
      <c r="L16" s="27">
        <f t="shared" si="5"/>
        <v>97.610294117647058</v>
      </c>
      <c r="M16" s="9"/>
    </row>
    <row r="17" spans="1:13" ht="26.25" x14ac:dyDescent="0.4">
      <c r="A17" s="22"/>
      <c r="B17" s="23" t="s">
        <v>25</v>
      </c>
      <c r="C17" s="24" t="s">
        <v>0</v>
      </c>
      <c r="D17" s="49">
        <v>983</v>
      </c>
      <c r="E17" s="49">
        <v>954</v>
      </c>
      <c r="F17" s="26">
        <f t="shared" si="1"/>
        <v>97.049847405900309</v>
      </c>
      <c r="G17" s="49">
        <v>926</v>
      </c>
      <c r="H17" s="26">
        <f t="shared" si="3"/>
        <v>97.064989517819711</v>
      </c>
      <c r="I17" s="24">
        <v>898</v>
      </c>
      <c r="J17" s="26">
        <f t="shared" si="4"/>
        <v>96.976241900647949</v>
      </c>
      <c r="K17" s="24">
        <v>871</v>
      </c>
      <c r="L17" s="27">
        <f t="shared" si="5"/>
        <v>96.993318485523389</v>
      </c>
      <c r="M17" s="9"/>
    </row>
    <row r="18" spans="1:13" ht="26.25" x14ac:dyDescent="0.4">
      <c r="A18" s="22"/>
      <c r="B18" s="23" t="s">
        <v>26</v>
      </c>
      <c r="C18" s="24" t="s">
        <v>0</v>
      </c>
      <c r="D18" s="49">
        <v>208</v>
      </c>
      <c r="E18" s="49">
        <v>201</v>
      </c>
      <c r="F18" s="26">
        <f t="shared" si="1"/>
        <v>96.634615384615387</v>
      </c>
      <c r="G18" s="49">
        <v>195</v>
      </c>
      <c r="H18" s="26">
        <f t="shared" si="3"/>
        <v>97.014925373134332</v>
      </c>
      <c r="I18" s="24">
        <v>190</v>
      </c>
      <c r="J18" s="26">
        <f t="shared" si="4"/>
        <v>97.435897435897431</v>
      </c>
      <c r="K18" s="24">
        <v>191</v>
      </c>
      <c r="L18" s="27">
        <f t="shared" si="5"/>
        <v>100.52631578947368</v>
      </c>
      <c r="M18" s="9"/>
    </row>
    <row r="19" spans="1:13" s="7" customFormat="1" ht="76.5" x14ac:dyDescent="0.35">
      <c r="A19" s="14"/>
      <c r="B19" s="17" t="s">
        <v>21</v>
      </c>
      <c r="C19" s="14"/>
      <c r="D19" s="47">
        <f>D20</f>
        <v>840</v>
      </c>
      <c r="E19" s="47">
        <f>E20</f>
        <v>803</v>
      </c>
      <c r="F19" s="19">
        <f t="shared" si="1"/>
        <v>95.595238095238102</v>
      </c>
      <c r="G19" s="47">
        <f>G20</f>
        <v>779</v>
      </c>
      <c r="H19" s="19">
        <f t="shared" si="3"/>
        <v>97.011207970112082</v>
      </c>
      <c r="I19" s="32">
        <f>I20</f>
        <v>755</v>
      </c>
      <c r="J19" s="19">
        <f t="shared" si="4"/>
        <v>96.919127086007705</v>
      </c>
      <c r="K19" s="32">
        <f>K20</f>
        <v>732</v>
      </c>
      <c r="L19" s="20">
        <f t="shared" si="5"/>
        <v>96.953642384105962</v>
      </c>
      <c r="M19" s="21"/>
    </row>
    <row r="20" spans="1:13" ht="26.25" x14ac:dyDescent="0.4">
      <c r="A20" s="22"/>
      <c r="B20" s="23" t="s">
        <v>24</v>
      </c>
      <c r="C20" s="24" t="s">
        <v>0</v>
      </c>
      <c r="D20" s="49">
        <f>D21+D22</f>
        <v>840</v>
      </c>
      <c r="E20" s="49">
        <f t="shared" ref="E20" si="10">E21+E22</f>
        <v>803</v>
      </c>
      <c r="F20" s="26">
        <f t="shared" si="1"/>
        <v>95.595238095238102</v>
      </c>
      <c r="G20" s="49">
        <f t="shared" ref="G20:K20" si="11">G21+G22</f>
        <v>779</v>
      </c>
      <c r="H20" s="26">
        <f t="shared" si="3"/>
        <v>97.011207970112082</v>
      </c>
      <c r="I20" s="24">
        <f t="shared" si="11"/>
        <v>755</v>
      </c>
      <c r="J20" s="26">
        <f t="shared" si="4"/>
        <v>96.919127086007705</v>
      </c>
      <c r="K20" s="24">
        <f t="shared" si="11"/>
        <v>732</v>
      </c>
      <c r="L20" s="27">
        <f t="shared" si="5"/>
        <v>96.953642384105962</v>
      </c>
      <c r="M20" s="9"/>
    </row>
    <row r="21" spans="1:13" ht="26.25" x14ac:dyDescent="0.4">
      <c r="A21" s="22"/>
      <c r="B21" s="23" t="s">
        <v>25</v>
      </c>
      <c r="C21" s="24" t="s">
        <v>0</v>
      </c>
      <c r="D21" s="49">
        <v>757</v>
      </c>
      <c r="E21" s="49">
        <v>723</v>
      </c>
      <c r="F21" s="26">
        <f t="shared" si="1"/>
        <v>95.508586525759569</v>
      </c>
      <c r="G21" s="49">
        <v>702</v>
      </c>
      <c r="H21" s="26">
        <f t="shared" si="3"/>
        <v>97.095435684647299</v>
      </c>
      <c r="I21" s="24">
        <v>680</v>
      </c>
      <c r="J21" s="26">
        <f t="shared" si="4"/>
        <v>96.866096866096868</v>
      </c>
      <c r="K21" s="24">
        <v>659</v>
      </c>
      <c r="L21" s="27">
        <f t="shared" si="5"/>
        <v>96.911764705882348</v>
      </c>
      <c r="M21" s="9"/>
    </row>
    <row r="22" spans="1:13" ht="26.25" x14ac:dyDescent="0.4">
      <c r="A22" s="22"/>
      <c r="B22" s="23" t="s">
        <v>26</v>
      </c>
      <c r="C22" s="24" t="s">
        <v>0</v>
      </c>
      <c r="D22" s="49">
        <v>83</v>
      </c>
      <c r="E22" s="49">
        <v>80</v>
      </c>
      <c r="F22" s="26">
        <f t="shared" si="1"/>
        <v>96.385542168674704</v>
      </c>
      <c r="G22" s="49">
        <v>77</v>
      </c>
      <c r="H22" s="26">
        <f t="shared" si="3"/>
        <v>96.25</v>
      </c>
      <c r="I22" s="24">
        <v>75</v>
      </c>
      <c r="J22" s="26">
        <f t="shared" si="4"/>
        <v>97.402597402597408</v>
      </c>
      <c r="K22" s="24">
        <v>73</v>
      </c>
      <c r="L22" s="27">
        <f t="shared" si="5"/>
        <v>97.333333333333343</v>
      </c>
      <c r="M22" s="9"/>
    </row>
    <row r="23" spans="1:13" s="7" customFormat="1" ht="51" x14ac:dyDescent="0.35">
      <c r="A23" s="14" t="s">
        <v>4</v>
      </c>
      <c r="B23" s="17" t="s">
        <v>22</v>
      </c>
      <c r="C23" s="14"/>
      <c r="D23" s="48">
        <f>D7-D27</f>
        <v>2175</v>
      </c>
      <c r="E23" s="48">
        <f>E7-E27</f>
        <v>2111</v>
      </c>
      <c r="F23" s="19">
        <f t="shared" si="1"/>
        <v>97.057471264367805</v>
      </c>
      <c r="G23" s="48">
        <f>G7-G27</f>
        <v>2047</v>
      </c>
      <c r="H23" s="19">
        <f t="shared" si="3"/>
        <v>96.968261487446711</v>
      </c>
      <c r="I23" s="14">
        <f>I7-I27</f>
        <v>1931</v>
      </c>
      <c r="J23" s="19">
        <f t="shared" si="4"/>
        <v>94.333170493404978</v>
      </c>
      <c r="K23" s="14">
        <f>K7-K27</f>
        <v>1925</v>
      </c>
      <c r="L23" s="20">
        <f t="shared" si="5"/>
        <v>99.689280165717236</v>
      </c>
      <c r="M23" s="21"/>
    </row>
    <row r="24" spans="1:13" ht="26.25" x14ac:dyDescent="0.4">
      <c r="A24" s="22"/>
      <c r="B24" s="23" t="s">
        <v>24</v>
      </c>
      <c r="C24" s="24" t="s">
        <v>0</v>
      </c>
      <c r="D24" s="49">
        <v>2277</v>
      </c>
      <c r="E24" s="49">
        <f t="shared" ref="E24" si="12">E25+E26</f>
        <v>2152</v>
      </c>
      <c r="F24" s="26">
        <f t="shared" si="1"/>
        <v>94.510320597277115</v>
      </c>
      <c r="G24" s="49">
        <f t="shared" ref="G24:K24" si="13">G25+G26</f>
        <v>2019</v>
      </c>
      <c r="H24" s="26">
        <f t="shared" si="3"/>
        <v>93.819702602230478</v>
      </c>
      <c r="I24" s="31">
        <f t="shared" si="13"/>
        <v>1866</v>
      </c>
      <c r="J24" s="26">
        <f t="shared" si="4"/>
        <v>92.421991084695392</v>
      </c>
      <c r="K24" s="31">
        <f t="shared" si="13"/>
        <v>1763</v>
      </c>
      <c r="L24" s="27">
        <f t="shared" si="5"/>
        <v>94.480171489817792</v>
      </c>
      <c r="M24" s="9"/>
    </row>
    <row r="25" spans="1:13" ht="26.25" x14ac:dyDescent="0.4">
      <c r="A25" s="22"/>
      <c r="B25" s="23" t="s">
        <v>25</v>
      </c>
      <c r="C25" s="24" t="s">
        <v>0</v>
      </c>
      <c r="D25" s="50">
        <v>1715</v>
      </c>
      <c r="E25" s="50">
        <v>1615</v>
      </c>
      <c r="F25" s="26">
        <f t="shared" si="1"/>
        <v>94.169096209912539</v>
      </c>
      <c r="G25" s="50">
        <v>1508</v>
      </c>
      <c r="H25" s="26">
        <f t="shared" si="3"/>
        <v>93.374613003095973</v>
      </c>
      <c r="I25" s="33">
        <v>1384</v>
      </c>
      <c r="J25" s="26">
        <f t="shared" si="4"/>
        <v>91.777188328912459</v>
      </c>
      <c r="K25" s="33">
        <v>1302</v>
      </c>
      <c r="L25" s="27">
        <f t="shared" si="5"/>
        <v>94.075144508670519</v>
      </c>
      <c r="M25" s="9"/>
    </row>
    <row r="26" spans="1:13" ht="26.25" x14ac:dyDescent="0.4">
      <c r="A26" s="22"/>
      <c r="B26" s="23" t="s">
        <v>26</v>
      </c>
      <c r="C26" s="24" t="s">
        <v>0</v>
      </c>
      <c r="D26" s="50">
        <f t="shared" ref="D26" si="14">D10-D30</f>
        <v>493</v>
      </c>
      <c r="E26" s="50">
        <v>537</v>
      </c>
      <c r="F26" s="26">
        <f t="shared" si="1"/>
        <v>108.92494929006085</v>
      </c>
      <c r="G26" s="50">
        <v>511</v>
      </c>
      <c r="H26" s="26">
        <f t="shared" si="3"/>
        <v>95.158286778398519</v>
      </c>
      <c r="I26" s="33">
        <v>482</v>
      </c>
      <c r="J26" s="26">
        <f t="shared" si="4"/>
        <v>94.324853228962809</v>
      </c>
      <c r="K26" s="33">
        <v>461</v>
      </c>
      <c r="L26" s="27">
        <f t="shared" si="5"/>
        <v>95.643153526970963</v>
      </c>
      <c r="M26" s="9"/>
    </row>
    <row r="27" spans="1:13" s="7" customFormat="1" ht="127.5" x14ac:dyDescent="0.35">
      <c r="A27" s="14" t="s">
        <v>5</v>
      </c>
      <c r="B27" s="17" t="s">
        <v>14</v>
      </c>
      <c r="C27" s="14"/>
      <c r="D27" s="45">
        <f>D28</f>
        <v>2294</v>
      </c>
      <c r="E27" s="45">
        <f>E28</f>
        <v>2227</v>
      </c>
      <c r="F27" s="19">
        <f t="shared" si="1"/>
        <v>97.079337401918039</v>
      </c>
      <c r="G27" s="45">
        <f>G28</f>
        <v>2163</v>
      </c>
      <c r="H27" s="19">
        <f t="shared" si="3"/>
        <v>97.126178715761114</v>
      </c>
      <c r="I27" s="18">
        <f>I28</f>
        <v>2153</v>
      </c>
      <c r="J27" s="19">
        <f t="shared" si="4"/>
        <v>99.537679149329634</v>
      </c>
      <c r="K27" s="18">
        <f>K28</f>
        <v>2035</v>
      </c>
      <c r="L27" s="20">
        <f t="shared" si="5"/>
        <v>94.519275429633069</v>
      </c>
      <c r="M27" s="21"/>
    </row>
    <row r="28" spans="1:13" ht="26.25" x14ac:dyDescent="0.4">
      <c r="A28" s="22"/>
      <c r="B28" s="23" t="s">
        <v>24</v>
      </c>
      <c r="C28" s="24" t="s">
        <v>0</v>
      </c>
      <c r="D28" s="46">
        <f>D29+D30</f>
        <v>2294</v>
      </c>
      <c r="E28" s="46">
        <f t="shared" ref="E28" si="15">E29+E30</f>
        <v>2227</v>
      </c>
      <c r="F28" s="26">
        <f t="shared" si="1"/>
        <v>97.079337401918039</v>
      </c>
      <c r="G28" s="46">
        <f t="shared" ref="G28:K28" si="16">G29+G30</f>
        <v>2163</v>
      </c>
      <c r="H28" s="26">
        <f t="shared" si="3"/>
        <v>97.126178715761114</v>
      </c>
      <c r="I28" s="25">
        <f t="shared" si="16"/>
        <v>2153</v>
      </c>
      <c r="J28" s="26">
        <f t="shared" si="4"/>
        <v>99.537679149329634</v>
      </c>
      <c r="K28" s="25">
        <f t="shared" si="16"/>
        <v>2035</v>
      </c>
      <c r="L28" s="27">
        <f t="shared" si="5"/>
        <v>94.519275429633069</v>
      </c>
      <c r="M28" s="9"/>
    </row>
    <row r="29" spans="1:13" ht="26.25" x14ac:dyDescent="0.4">
      <c r="A29" s="22"/>
      <c r="B29" s="23" t="s">
        <v>25</v>
      </c>
      <c r="C29" s="24" t="s">
        <v>0</v>
      </c>
      <c r="D29" s="46">
        <v>1957</v>
      </c>
      <c r="E29" s="46">
        <v>1900</v>
      </c>
      <c r="F29" s="26">
        <f t="shared" si="1"/>
        <v>97.087378640776706</v>
      </c>
      <c r="G29" s="46">
        <v>1845</v>
      </c>
      <c r="H29" s="26">
        <f t="shared" si="3"/>
        <v>97.10526315789474</v>
      </c>
      <c r="I29" s="25">
        <v>1845</v>
      </c>
      <c r="J29" s="26">
        <f t="shared" si="4"/>
        <v>100</v>
      </c>
      <c r="K29" s="25">
        <v>1736</v>
      </c>
      <c r="L29" s="27">
        <f t="shared" si="5"/>
        <v>94.092140921409211</v>
      </c>
      <c r="M29" s="9"/>
    </row>
    <row r="30" spans="1:13" ht="26.25" x14ac:dyDescent="0.4">
      <c r="A30" s="22"/>
      <c r="B30" s="23" t="s">
        <v>26</v>
      </c>
      <c r="C30" s="24" t="s">
        <v>0</v>
      </c>
      <c r="D30" s="46">
        <v>337</v>
      </c>
      <c r="E30" s="46">
        <v>327</v>
      </c>
      <c r="F30" s="26">
        <f t="shared" si="1"/>
        <v>97.032640949554889</v>
      </c>
      <c r="G30" s="46">
        <v>318</v>
      </c>
      <c r="H30" s="26">
        <f t="shared" si="3"/>
        <v>97.247706422018354</v>
      </c>
      <c r="I30" s="28">
        <v>308</v>
      </c>
      <c r="J30" s="26">
        <f t="shared" si="4"/>
        <v>96.855345911949684</v>
      </c>
      <c r="K30" s="28">
        <v>299</v>
      </c>
      <c r="L30" s="27">
        <f t="shared" si="5"/>
        <v>97.077922077922068</v>
      </c>
      <c r="M30" s="9"/>
    </row>
    <row r="31" spans="1:13" s="7" customFormat="1" ht="153" x14ac:dyDescent="0.35">
      <c r="A31" s="14" t="s">
        <v>6</v>
      </c>
      <c r="B31" s="17" t="s">
        <v>16</v>
      </c>
      <c r="C31" s="14"/>
      <c r="D31" s="45">
        <f>D32</f>
        <v>2092</v>
      </c>
      <c r="E31" s="45">
        <f>E32</f>
        <v>2026</v>
      </c>
      <c r="F31" s="19">
        <f t="shared" si="1"/>
        <v>96.845124282982781</v>
      </c>
      <c r="G31" s="45">
        <f>G32</f>
        <v>1961</v>
      </c>
      <c r="H31" s="19">
        <f t="shared" si="3"/>
        <v>96.791707798617963</v>
      </c>
      <c r="I31" s="45">
        <f>I32</f>
        <v>1897</v>
      </c>
      <c r="J31" s="19">
        <f t="shared" si="4"/>
        <v>96.736359000509935</v>
      </c>
      <c r="K31" s="18">
        <f>K32</f>
        <v>1835</v>
      </c>
      <c r="L31" s="20">
        <f t="shared" si="5"/>
        <v>96.731681602530301</v>
      </c>
      <c r="M31" s="21"/>
    </row>
    <row r="32" spans="1:13" ht="26.25" x14ac:dyDescent="0.4">
      <c r="A32" s="22"/>
      <c r="B32" s="23" t="s">
        <v>24</v>
      </c>
      <c r="C32" s="24" t="s">
        <v>0</v>
      </c>
      <c r="D32" s="49">
        <f>D33+D34</f>
        <v>2092</v>
      </c>
      <c r="E32" s="49">
        <f t="shared" ref="E32" si="17">E33+E34</f>
        <v>2026</v>
      </c>
      <c r="F32" s="26">
        <f t="shared" si="1"/>
        <v>96.845124282982781</v>
      </c>
      <c r="G32" s="49">
        <f>G33+G34</f>
        <v>1961</v>
      </c>
      <c r="H32" s="26">
        <f t="shared" si="3"/>
        <v>96.791707798617963</v>
      </c>
      <c r="I32" s="49">
        <f t="shared" ref="I32:K32" si="18">I33+I34</f>
        <v>1897</v>
      </c>
      <c r="J32" s="26">
        <f t="shared" si="4"/>
        <v>96.736359000509935</v>
      </c>
      <c r="K32" s="31">
        <f t="shared" si="18"/>
        <v>1835</v>
      </c>
      <c r="L32" s="27">
        <f t="shared" si="5"/>
        <v>96.731681602530301</v>
      </c>
      <c r="M32" s="9"/>
    </row>
    <row r="33" spans="1:13" ht="26.25" x14ac:dyDescent="0.4">
      <c r="A33" s="22"/>
      <c r="B33" s="23" t="s">
        <v>25</v>
      </c>
      <c r="C33" s="24" t="s">
        <v>0</v>
      </c>
      <c r="D33" s="49">
        <v>1852</v>
      </c>
      <c r="E33" s="49">
        <v>1794</v>
      </c>
      <c r="F33" s="26">
        <f t="shared" si="1"/>
        <v>96.868250539956804</v>
      </c>
      <c r="G33" s="49">
        <v>1737</v>
      </c>
      <c r="H33" s="26">
        <f t="shared" si="3"/>
        <v>96.822742474916396</v>
      </c>
      <c r="I33" s="49">
        <v>1680</v>
      </c>
      <c r="J33" s="26">
        <f t="shared" si="4"/>
        <v>96.718480138169255</v>
      </c>
      <c r="K33" s="31">
        <v>1625</v>
      </c>
      <c r="L33" s="27">
        <f t="shared" si="5"/>
        <v>96.726190476190482</v>
      </c>
      <c r="M33" s="9"/>
    </row>
    <row r="34" spans="1:13" ht="26.25" x14ac:dyDescent="0.4">
      <c r="A34" s="22"/>
      <c r="B34" s="23" t="s">
        <v>26</v>
      </c>
      <c r="C34" s="24" t="s">
        <v>0</v>
      </c>
      <c r="D34" s="49">
        <v>240</v>
      </c>
      <c r="E34" s="49">
        <v>232</v>
      </c>
      <c r="F34" s="26">
        <f t="shared" si="1"/>
        <v>96.666666666666671</v>
      </c>
      <c r="G34" s="49">
        <v>224</v>
      </c>
      <c r="H34" s="26">
        <f t="shared" si="3"/>
        <v>96.551724137931032</v>
      </c>
      <c r="I34" s="49">
        <v>217</v>
      </c>
      <c r="J34" s="26">
        <f t="shared" si="4"/>
        <v>96.875</v>
      </c>
      <c r="K34" s="24">
        <v>210</v>
      </c>
      <c r="L34" s="27">
        <f t="shared" si="5"/>
        <v>96.774193548387103</v>
      </c>
      <c r="M34" s="9"/>
    </row>
    <row r="35" spans="1:13" s="7" customFormat="1" ht="52.5" x14ac:dyDescent="0.35">
      <c r="A35" s="14" t="s">
        <v>7</v>
      </c>
      <c r="B35" s="34" t="s">
        <v>12</v>
      </c>
      <c r="C35" s="35" t="s">
        <v>11</v>
      </c>
      <c r="D35" s="45">
        <f>D36</f>
        <v>484611.4</v>
      </c>
      <c r="E35" s="45">
        <f>E36</f>
        <v>517953.2</v>
      </c>
      <c r="F35" s="19">
        <f t="shared" si="1"/>
        <v>106.88011053805172</v>
      </c>
      <c r="G35" s="45">
        <f>G36</f>
        <v>525507.30000000005</v>
      </c>
      <c r="H35" s="19">
        <f t="shared" si="3"/>
        <v>101.4584522308193</v>
      </c>
      <c r="I35" s="45">
        <f>I36</f>
        <v>535359.80000000005</v>
      </c>
      <c r="J35" s="19">
        <f t="shared" si="4"/>
        <v>101.87485502104347</v>
      </c>
      <c r="K35" s="36">
        <f>K36</f>
        <v>553072.80000000005</v>
      </c>
      <c r="L35" s="20">
        <f t="shared" si="5"/>
        <v>103.30861599993126</v>
      </c>
      <c r="M35" s="21"/>
    </row>
    <row r="36" spans="1:13" ht="52.5" x14ac:dyDescent="0.4">
      <c r="A36" s="22"/>
      <c r="B36" s="23" t="s">
        <v>24</v>
      </c>
      <c r="C36" s="35" t="s">
        <v>11</v>
      </c>
      <c r="D36" s="49">
        <f>D37+D38</f>
        <v>484611.4</v>
      </c>
      <c r="E36" s="49">
        <f t="shared" ref="E36" si="19">E37+E38</f>
        <v>517953.2</v>
      </c>
      <c r="F36" s="26">
        <f t="shared" si="1"/>
        <v>106.88011053805172</v>
      </c>
      <c r="G36" s="49">
        <f t="shared" ref="G36:K36" si="20">G37+G38</f>
        <v>525507.30000000005</v>
      </c>
      <c r="H36" s="26">
        <f t="shared" si="3"/>
        <v>101.4584522308193</v>
      </c>
      <c r="I36" s="49">
        <f t="shared" si="20"/>
        <v>535359.80000000005</v>
      </c>
      <c r="J36" s="26">
        <f t="shared" si="4"/>
        <v>101.87485502104347</v>
      </c>
      <c r="K36" s="24">
        <f t="shared" si="20"/>
        <v>553072.80000000005</v>
      </c>
      <c r="L36" s="27">
        <f t="shared" si="5"/>
        <v>103.30861599993126</v>
      </c>
      <c r="M36" s="9"/>
    </row>
    <row r="37" spans="1:13" ht="52.5" x14ac:dyDescent="0.4">
      <c r="A37" s="22"/>
      <c r="B37" s="23" t="s">
        <v>25</v>
      </c>
      <c r="C37" s="35" t="s">
        <v>11</v>
      </c>
      <c r="D37" s="49">
        <v>435081.2</v>
      </c>
      <c r="E37" s="49">
        <v>465015.3</v>
      </c>
      <c r="F37" s="26">
        <f t="shared" si="1"/>
        <v>106.88011801015533</v>
      </c>
      <c r="G37" s="49">
        <v>471797.3</v>
      </c>
      <c r="H37" s="26">
        <f t="shared" si="3"/>
        <v>101.45844663605692</v>
      </c>
      <c r="I37" s="49">
        <v>480642.8</v>
      </c>
      <c r="J37" s="26">
        <f t="shared" si="4"/>
        <v>101.87485176367055</v>
      </c>
      <c r="K37" s="24">
        <v>496545.4</v>
      </c>
      <c r="L37" s="27">
        <f t="shared" si="5"/>
        <v>103.30861088525616</v>
      </c>
      <c r="M37" s="9"/>
    </row>
    <row r="38" spans="1:13" ht="52.5" x14ac:dyDescent="0.4">
      <c r="A38" s="22"/>
      <c r="B38" s="23" t="s">
        <v>26</v>
      </c>
      <c r="C38" s="35" t="s">
        <v>11</v>
      </c>
      <c r="D38" s="49">
        <v>49530.2</v>
      </c>
      <c r="E38" s="49">
        <v>52937.9</v>
      </c>
      <c r="F38" s="26">
        <f t="shared" si="1"/>
        <v>106.88004490189824</v>
      </c>
      <c r="G38" s="49">
        <v>53710</v>
      </c>
      <c r="H38" s="26">
        <f t="shared" si="3"/>
        <v>101.45850137614072</v>
      </c>
      <c r="I38" s="49">
        <v>54717</v>
      </c>
      <c r="J38" s="26">
        <f t="shared" si="4"/>
        <v>101.87488363433252</v>
      </c>
      <c r="K38" s="24">
        <v>56527.4</v>
      </c>
      <c r="L38" s="27">
        <f t="shared" si="5"/>
        <v>103.30866092804796</v>
      </c>
      <c r="M38" s="9"/>
    </row>
    <row r="39" spans="1:13" s="7" customFormat="1" ht="76.5" x14ac:dyDescent="0.35">
      <c r="A39" s="14" t="s">
        <v>19</v>
      </c>
      <c r="B39" s="17" t="s">
        <v>18</v>
      </c>
      <c r="C39" s="37" t="s">
        <v>20</v>
      </c>
      <c r="D39" s="51">
        <f>D40</f>
        <v>19304.150732950926</v>
      </c>
      <c r="E39" s="51">
        <f t="shared" ref="E39" si="21">E35/E31/12*1000</f>
        <v>21304.425797959855</v>
      </c>
      <c r="F39" s="19">
        <f t="shared" si="1"/>
        <v>110.36189103929131</v>
      </c>
      <c r="G39" s="51">
        <f>G40</f>
        <v>22331.603773584906</v>
      </c>
      <c r="H39" s="19">
        <f t="shared" si="3"/>
        <v>104.82142999471695</v>
      </c>
      <c r="I39" s="51">
        <f>I40</f>
        <v>23517.826392549639</v>
      </c>
      <c r="J39" s="19">
        <f t="shared" si="4"/>
        <v>105.31185592844821</v>
      </c>
      <c r="K39" s="51">
        <f>K40</f>
        <v>25116.839237057222</v>
      </c>
      <c r="L39" s="20">
        <f t="shared" si="5"/>
        <v>106.79915234434311</v>
      </c>
      <c r="M39" s="21"/>
    </row>
    <row r="40" spans="1:13" ht="26.25" x14ac:dyDescent="0.4">
      <c r="A40" s="22"/>
      <c r="B40" s="23" t="s">
        <v>24</v>
      </c>
      <c r="C40" s="37" t="s">
        <v>20</v>
      </c>
      <c r="D40" s="49">
        <f>D36/D32/12*1000</f>
        <v>19304.150732950926</v>
      </c>
      <c r="E40" s="49">
        <f>E36/E32/12*1000</f>
        <v>21304.425797959855</v>
      </c>
      <c r="F40" s="26">
        <f t="shared" si="1"/>
        <v>110.36189103929131</v>
      </c>
      <c r="G40" s="49">
        <f>G35/G31/12*1000</f>
        <v>22331.603773584906</v>
      </c>
      <c r="H40" s="26">
        <f t="shared" si="3"/>
        <v>104.82142999471695</v>
      </c>
      <c r="I40" s="49">
        <f>I36/I32/12*1000</f>
        <v>23517.826392549639</v>
      </c>
      <c r="J40" s="26">
        <f t="shared" si="4"/>
        <v>105.31185592844821</v>
      </c>
      <c r="K40" s="49">
        <f>K36/K31/12*1000</f>
        <v>25116.839237057222</v>
      </c>
      <c r="L40" s="27">
        <f t="shared" si="5"/>
        <v>106.79915234434311</v>
      </c>
      <c r="M40" s="9"/>
    </row>
    <row r="41" spans="1:13" ht="26.25" x14ac:dyDescent="0.4">
      <c r="A41" s="22"/>
      <c r="B41" s="23" t="s">
        <v>25</v>
      </c>
      <c r="C41" s="37" t="s">
        <v>20</v>
      </c>
      <c r="D41" s="49">
        <v>19577.099999999999</v>
      </c>
      <c r="E41" s="49">
        <f t="shared" ref="E41" si="22">E37/E33/12*1000</f>
        <v>21600.487736900777</v>
      </c>
      <c r="F41" s="26">
        <f t="shared" si="1"/>
        <v>110.33548246114479</v>
      </c>
      <c r="G41" s="49">
        <v>22634.7</v>
      </c>
      <c r="H41" s="26">
        <f t="shared" si="3"/>
        <v>104.78791162355306</v>
      </c>
      <c r="I41" s="49">
        <v>23841.4</v>
      </c>
      <c r="J41" s="26">
        <f t="shared" si="4"/>
        <v>105.33119502357</v>
      </c>
      <c r="K41" s="49">
        <v>25463.9</v>
      </c>
      <c r="L41" s="27">
        <f t="shared" si="5"/>
        <v>106.80538894528007</v>
      </c>
      <c r="M41" s="9"/>
    </row>
    <row r="42" spans="1:13" ht="26.25" x14ac:dyDescent="0.4">
      <c r="A42" s="22"/>
      <c r="B42" s="23" t="s">
        <v>26</v>
      </c>
      <c r="C42" s="37" t="s">
        <v>20</v>
      </c>
      <c r="D42" s="49">
        <v>17269.900000000001</v>
      </c>
      <c r="E42" s="49">
        <f t="shared" ref="E42" si="23">E38/E34/12*1000</f>
        <v>19015.05028735632</v>
      </c>
      <c r="F42" s="26">
        <f t="shared" si="1"/>
        <v>110.1051557180778</v>
      </c>
      <c r="G42" s="49">
        <v>19981.400000000001</v>
      </c>
      <c r="H42" s="26">
        <f t="shared" si="3"/>
        <v>105.08202554313641</v>
      </c>
      <c r="I42" s="49">
        <v>21012.7</v>
      </c>
      <c r="J42" s="26">
        <f t="shared" si="4"/>
        <v>105.16130000900836</v>
      </c>
      <c r="K42" s="49">
        <v>22431.5</v>
      </c>
      <c r="L42" s="27">
        <f t="shared" si="5"/>
        <v>106.75210705906429</v>
      </c>
      <c r="M42" s="9"/>
    </row>
    <row r="43" spans="1:13" ht="26.25" x14ac:dyDescent="0.4">
      <c r="A43" s="12"/>
      <c r="B43" s="38"/>
      <c r="C43" s="39"/>
      <c r="D43" s="40"/>
      <c r="E43" s="40"/>
      <c r="F43" s="41"/>
      <c r="G43" s="53"/>
      <c r="H43" s="41"/>
      <c r="I43" s="53"/>
      <c r="J43" s="41"/>
      <c r="K43" s="40"/>
      <c r="L43" s="42"/>
      <c r="M43" s="9"/>
    </row>
    <row r="44" spans="1:13" ht="26.25" x14ac:dyDescent="0.4">
      <c r="A44" s="12"/>
      <c r="B44" s="43"/>
      <c r="C44" s="44"/>
      <c r="D44" s="12"/>
      <c r="E44" s="12"/>
      <c r="F44" s="12"/>
      <c r="G44" s="54"/>
      <c r="H44" s="12"/>
      <c r="I44" s="54"/>
      <c r="J44" s="12"/>
      <c r="K44" s="12"/>
      <c r="L44" s="9"/>
      <c r="M44" s="9"/>
    </row>
    <row r="45" spans="1:13" ht="78.75" x14ac:dyDescent="0.4">
      <c r="A45" s="12"/>
      <c r="B45" s="43" t="s">
        <v>30</v>
      </c>
      <c r="C45" s="44"/>
      <c r="D45" s="59" t="s">
        <v>31</v>
      </c>
      <c r="E45" s="59"/>
      <c r="F45" s="59"/>
      <c r="G45" s="54"/>
      <c r="H45" s="12"/>
      <c r="I45" s="12"/>
      <c r="J45" s="12"/>
      <c r="K45" s="12"/>
      <c r="L45" s="9"/>
      <c r="M45" s="9"/>
    </row>
    <row r="46" spans="1:13" x14ac:dyDescent="0.25">
      <c r="B46" s="8"/>
      <c r="C46" s="8"/>
      <c r="D46" s="5"/>
      <c r="E46" s="5"/>
      <c r="F46" s="5"/>
      <c r="G46" s="55"/>
      <c r="H46" s="5"/>
      <c r="I46" s="5"/>
      <c r="J46" s="5"/>
      <c r="K46" s="5"/>
    </row>
    <row r="47" spans="1:13" x14ac:dyDescent="0.25">
      <c r="B47" s="8"/>
      <c r="C47" s="8"/>
      <c r="D47" s="5"/>
      <c r="E47" s="5"/>
      <c r="F47" s="5"/>
      <c r="G47" s="5"/>
      <c r="H47" s="5"/>
      <c r="I47" s="5"/>
      <c r="J47" s="5"/>
      <c r="K47" s="5"/>
    </row>
  </sheetData>
  <mergeCells count="4">
    <mergeCell ref="A2:K2"/>
    <mergeCell ref="D4:I4"/>
    <mergeCell ref="B3:K3"/>
    <mergeCell ref="D45:F45"/>
  </mergeCells>
  <phoneticPr fontId="0" type="noConversion"/>
  <pageMargins left="0.59055118110236227" right="0.19685039370078741" top="0.39370078740157483" bottom="0.39370078740157483" header="0" footer="0.31496062992125984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AKO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WS-1-328-1</dc:creator>
  <cp:lastModifiedBy>user</cp:lastModifiedBy>
  <cp:lastPrinted>2021-02-05T08:27:22Z</cp:lastPrinted>
  <dcterms:created xsi:type="dcterms:W3CDTF">2005-05-14T11:06:48Z</dcterms:created>
  <dcterms:modified xsi:type="dcterms:W3CDTF">2021-02-05T08:27:34Z</dcterms:modified>
</cp:coreProperties>
</file>