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0" yWindow="30" windowWidth="19440" windowHeight="85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8" i="1" l="1"/>
  <c r="H15" i="1" l="1"/>
  <c r="D8" i="1"/>
  <c r="J8" i="1" l="1"/>
  <c r="K17" i="1" l="1"/>
  <c r="K16" i="1"/>
  <c r="K15" i="1"/>
  <c r="K14" i="1"/>
  <c r="K13" i="1"/>
  <c r="K12" i="1"/>
  <c r="K11" i="1"/>
  <c r="K10" i="1"/>
  <c r="K9" i="1"/>
  <c r="L16" i="1"/>
  <c r="G8" i="1"/>
  <c r="I10" i="1" s="1"/>
  <c r="H17" i="1"/>
  <c r="H16" i="1"/>
  <c r="H14" i="1"/>
  <c r="H13" i="1"/>
  <c r="H12" i="1"/>
  <c r="H11" i="1"/>
  <c r="H10" i="1"/>
  <c r="H9" i="1"/>
  <c r="E17" i="1"/>
  <c r="E16" i="1"/>
  <c r="E15" i="1"/>
  <c r="E14" i="1"/>
  <c r="E13" i="1"/>
  <c r="E12" i="1"/>
  <c r="E11" i="1"/>
  <c r="E10" i="1"/>
  <c r="E9" i="1"/>
  <c r="F17" i="1"/>
  <c r="F16" i="1"/>
  <c r="F15" i="1"/>
  <c r="F14" i="1"/>
  <c r="F13" i="1"/>
  <c r="F12" i="1"/>
  <c r="F11" i="1"/>
  <c r="F10" i="1"/>
  <c r="F9" i="1"/>
  <c r="H8" i="1" l="1"/>
  <c r="F8" i="1"/>
  <c r="L12" i="1"/>
  <c r="L10" i="1"/>
  <c r="L14" i="1"/>
  <c r="L9" i="1"/>
  <c r="L11" i="1"/>
  <c r="L13" i="1"/>
  <c r="L15" i="1"/>
  <c r="L17" i="1"/>
  <c r="K8" i="1"/>
  <c r="I11" i="1"/>
  <c r="I13" i="1"/>
  <c r="I15" i="1"/>
  <c r="I17" i="1"/>
  <c r="I9" i="1"/>
  <c r="I12" i="1"/>
  <c r="I14" i="1"/>
  <c r="I16" i="1"/>
  <c r="E8" i="1"/>
  <c r="L8" i="1" l="1"/>
  <c r="I8" i="1"/>
</calcChain>
</file>

<file path=xl/sharedStrings.xml><?xml version="1.0" encoding="utf-8"?>
<sst xmlns="http://schemas.openxmlformats.org/spreadsheetml/2006/main" count="38" uniqueCount="35">
  <si>
    <t>Расходы</t>
  </si>
  <si>
    <t>Раздел</t>
  </si>
  <si>
    <t>Удельный вес, %</t>
  </si>
  <si>
    <t>Удельный вес,%</t>
  </si>
  <si>
    <t>ВСЕГО РАСХОДОВ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</si>
  <si>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</si>
  <si>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</si>
  <si>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</si>
  <si>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</si>
  <si>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 - коммунальное хозяйство</t>
  </si>
  <si>
    <t xml:space="preserve">Культура </t>
  </si>
  <si>
    <t>Социальная политика</t>
  </si>
  <si>
    <t>Физическая культура и спорт</t>
  </si>
  <si>
    <t>Обслуживание муниципального долга</t>
  </si>
  <si>
    <t>01</t>
  </si>
  <si>
    <t>02</t>
  </si>
  <si>
    <t>03</t>
  </si>
  <si>
    <t>04</t>
  </si>
  <si>
    <t>05</t>
  </si>
  <si>
    <t>08</t>
  </si>
  <si>
    <t>10</t>
  </si>
  <si>
    <t>11</t>
  </si>
  <si>
    <t>13</t>
  </si>
  <si>
    <t>сумма, тыс. руб.</t>
  </si>
  <si>
    <t>Приложение № 4</t>
  </si>
  <si>
    <t>Прогноз на 2020 год</t>
  </si>
  <si>
    <t>Прогноз на 2021 год</t>
  </si>
  <si>
    <t>% к прогнозу 2020 года</t>
  </si>
  <si>
    <t xml:space="preserve">Межбюджетные трансферы </t>
  </si>
  <si>
    <t>14</t>
  </si>
  <si>
    <t>Расходы бюджета поселения на 2020 год и на плановый период 2021-2022 годов</t>
  </si>
  <si>
    <t>Уточненный план на 2019, тыс. руб.</t>
  </si>
  <si>
    <t>Прогноз на 2022 год</t>
  </si>
  <si>
    <t>% к уточненному плану 2019 года</t>
  </si>
  <si>
    <t>% к прогнозу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</si>
</sst>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2" fontId="1" fillId="0" borderId="1" xfId="0" applyNumberFormat="1" applyFont="1" applyBorder="1" applyAlignment="1">
      <alignment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wrapText="1"/>
    </xf>
    <xf numFmtId="0" fontId="0" fillId="0" borderId="1" xfId="0" applyBorder="1"/>
    <xf numFmtId="0" fontId="1" fillId="0" borderId="0" xfId="0" applyFont="1" applyAlignment="1">
      <alignment horizontal="center"/>
    </xf>
    <xf numFmtId="2" fontId="1" fillId="0" borderId="4" xfId="0" applyNumberFormat="1" applyFont="1" applyBorder="1" applyAlignment="1">
      <alignment horizontal="center" wrapText="1"/>
    </xf>
    <xf numFmtId="2" fontId="1" fillId="0" borderId="5" xfId="0" applyNumberFormat="1" applyFont="1" applyBorder="1" applyAlignment="1">
      <alignment horizontal="center" wrapText="1"/>
    </xf>
    <xf numFmtId="2" fontId="1" fillId="0" borderId="6" xfId="0" applyNumberFormat="1" applyFont="1" applyBorder="1" applyAlignment="1">
      <alignment horizont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2" fontId="1" fillId="2" borderId="2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tabSelected="1" topLeftCell="A5" workbookViewId="0">
      <selection activeCell="C6" sqref="C6:C18"/>
    </sheetView>
  </sheetViews>
  <sheetFormatPr defaultRowHeight="15" x14ac:dyDescent="0.25"/>
  <cols>
    <col min="1" max="1" width="23.28515625" customWidth="1"/>
    <col min="3" max="3" width="14.28515625" customWidth="1"/>
    <col min="4" max="4" width="9.5703125" bestFit="1" customWidth="1"/>
    <col min="5" max="5" width="13.28515625" customWidth="1"/>
    <col min="6" max="6" width="10.5703125" customWidth="1"/>
    <col min="7" max="7" width="9.28515625" bestFit="1" customWidth="1"/>
    <col min="8" max="8" width="13.42578125" customWidth="1"/>
    <col min="9" max="9" width="11.7109375" customWidth="1"/>
    <col min="10" max="10" width="9.28515625" bestFit="1" customWidth="1"/>
    <col min="11" max="11" width="10.5703125" customWidth="1"/>
    <col min="12" max="12" width="10.7109375" customWidth="1"/>
  </cols>
  <sheetData>
    <row r="1" spans="1:12" ht="15.75" x14ac:dyDescent="0.25">
      <c r="K1" s="6" t="s">
        <v>24</v>
      </c>
      <c r="L1" s="6"/>
    </row>
    <row r="4" spans="1:12" ht="18.75" x14ac:dyDescent="0.3">
      <c r="C4" s="12" t="s">
        <v>30</v>
      </c>
      <c r="D4" s="12"/>
      <c r="E4" s="12"/>
      <c r="F4" s="12"/>
      <c r="G4" s="12"/>
      <c r="H4" s="12"/>
      <c r="I4" s="12"/>
      <c r="J4" s="12"/>
      <c r="K4" s="12"/>
    </row>
    <row r="6" spans="1:12" ht="57.6" customHeight="1" x14ac:dyDescent="0.25">
      <c r="A6" s="10" t="s">
        <v>0</v>
      </c>
      <c r="B6" s="10" t="s">
        <v>1</v>
      </c>
      <c r="C6" s="13" t="s">
        <v>31</v>
      </c>
      <c r="D6" s="7" t="s">
        <v>25</v>
      </c>
      <c r="E6" s="8"/>
      <c r="F6" s="9"/>
      <c r="G6" s="7" t="s">
        <v>26</v>
      </c>
      <c r="H6" s="8"/>
      <c r="I6" s="9"/>
      <c r="J6" s="7" t="s">
        <v>32</v>
      </c>
      <c r="K6" s="8"/>
      <c r="L6" s="9"/>
    </row>
    <row r="7" spans="1:12" ht="43.5" customHeight="1" x14ac:dyDescent="0.25">
      <c r="A7" s="11"/>
      <c r="B7" s="11"/>
      <c r="C7" s="14"/>
      <c r="D7" s="2" t="s">
        <v>23</v>
      </c>
      <c r="E7" s="1" t="s">
        <v>33</v>
      </c>
      <c r="F7" s="2" t="s">
        <v>2</v>
      </c>
      <c r="G7" s="2" t="s">
        <v>23</v>
      </c>
      <c r="H7" s="2" t="s">
        <v>27</v>
      </c>
      <c r="I7" s="2" t="s">
        <v>2</v>
      </c>
      <c r="J7" s="2" t="s">
        <v>23</v>
      </c>
      <c r="K7" s="2" t="s">
        <v>34</v>
      </c>
      <c r="L7" s="2" t="s">
        <v>3</v>
      </c>
    </row>
    <row r="8" spans="1:12" ht="29.25" customHeight="1" x14ac:dyDescent="0.25">
      <c r="A8" s="1" t="s">
        <v>4</v>
      </c>
      <c r="B8" s="1"/>
      <c r="C8" s="15">
        <f>C9+C10+C11+C12+C13+C14+C15+C16+C17</f>
        <v>22300.76</v>
      </c>
      <c r="D8" s="1">
        <f>D9+D10+D11+D12+D13+D14+D15+D16+D17+D18</f>
        <v>21208.980000000003</v>
      </c>
      <c r="E8" s="1">
        <f t="shared" ref="E8:E17" si="0">D8/C8*100</f>
        <v>95.104292409765421</v>
      </c>
      <c r="F8" s="1">
        <f>SUM(F9:F17)</f>
        <v>99.997265309317086</v>
      </c>
      <c r="G8" s="1">
        <f>SUM(G9:G17)</f>
        <v>15855.460000000001</v>
      </c>
      <c r="H8" s="1">
        <f t="shared" ref="H8:H17" si="1">G8/D8*100</f>
        <v>74.75823919867905</v>
      </c>
      <c r="I8" s="1">
        <f>SUM(I9:I17)</f>
        <v>99.999999999999986</v>
      </c>
      <c r="J8" s="1">
        <f>SUM(J9:J17)</f>
        <v>16031.96</v>
      </c>
      <c r="K8" s="1">
        <f t="shared" ref="K8:K17" si="2">J8/G8*100</f>
        <v>101.11318120067156</v>
      </c>
      <c r="L8" s="1">
        <f>SUM(L9:L17)</f>
        <v>100</v>
      </c>
    </row>
    <row r="9" spans="1:12" ht="36" customHeight="1" x14ac:dyDescent="0.25">
      <c r="A9" s="1" t="s">
        <v>5</v>
      </c>
      <c r="B9" s="4" t="s">
        <v>14</v>
      </c>
      <c r="C9" s="15">
        <v>6412.37</v>
      </c>
      <c r="D9" s="1">
        <v>7714.49</v>
      </c>
      <c r="E9" s="1">
        <f t="shared" si="0"/>
        <v>120.30637658151355</v>
      </c>
      <c r="F9" s="1">
        <f>D9/D8*100</f>
        <v>36.373696424816274</v>
      </c>
      <c r="G9" s="1">
        <v>7502.96</v>
      </c>
      <c r="H9" s="1">
        <f t="shared" si="1"/>
        <v>97.258017056214996</v>
      </c>
      <c r="I9" s="1">
        <f>G9/G8*100</f>
        <v>47.320985956888038</v>
      </c>
      <c r="J9" s="1">
        <v>7539.96</v>
      </c>
      <c r="K9" s="1">
        <f t="shared" si="2"/>
        <v>100.49313870792326</v>
      </c>
      <c r="L9" s="1">
        <f>J9/J8*100</f>
        <v>47.030805965084745</v>
      </c>
    </row>
    <row r="10" spans="1:12" ht="31.5" x14ac:dyDescent="0.25">
      <c r="A10" s="2" t="s">
        <v>6</v>
      </c>
      <c r="B10" s="4" t="s">
        <v>15</v>
      </c>
      <c r="C10" s="15">
        <v>225.1</v>
      </c>
      <c r="D10" s="1">
        <v>235</v>
      </c>
      <c r="E10" s="1">
        <f t="shared" si="0"/>
        <v>104.39804531319415</v>
      </c>
      <c r="F10" s="1">
        <f>D10/D8*100</f>
        <v>1.1080212249716865</v>
      </c>
      <c r="G10" s="1">
        <v>236.4</v>
      </c>
      <c r="H10" s="1">
        <f t="shared" si="1"/>
        <v>100.59574468085106</v>
      </c>
      <c r="I10" s="1">
        <f>G10/G8*100</f>
        <v>1.4909690415793675</v>
      </c>
      <c r="J10" s="1">
        <v>243.5</v>
      </c>
      <c r="K10" s="1">
        <f t="shared" si="2"/>
        <v>103.00338409475465</v>
      </c>
      <c r="L10" s="1">
        <f>J10/J8*100</f>
        <v>1.5188411148730412</v>
      </c>
    </row>
    <row r="11" spans="1:12" ht="63" x14ac:dyDescent="0.25">
      <c r="A11" s="3" t="s">
        <v>7</v>
      </c>
      <c r="B11" s="4" t="s">
        <v>16</v>
      </c>
      <c r="C11" s="15">
        <v>829.07</v>
      </c>
      <c r="D11" s="1">
        <v>1066</v>
      </c>
      <c r="E11" s="1">
        <f t="shared" si="0"/>
        <v>128.57780404549675</v>
      </c>
      <c r="F11" s="1">
        <f>D11/D8*100</f>
        <v>5.026172875829011</v>
      </c>
      <c r="G11" s="1">
        <v>1088</v>
      </c>
      <c r="H11" s="1">
        <f t="shared" si="1"/>
        <v>102.06378986866791</v>
      </c>
      <c r="I11" s="1">
        <f>G11/G8*100</f>
        <v>6.8619894976241618</v>
      </c>
      <c r="J11" s="1">
        <v>1088</v>
      </c>
      <c r="K11" s="1">
        <f t="shared" si="2"/>
        <v>100</v>
      </c>
      <c r="L11" s="1">
        <f>J11/J8*100</f>
        <v>6.7864440779542869</v>
      </c>
    </row>
    <row r="12" spans="1:12" ht="31.5" x14ac:dyDescent="0.25">
      <c r="A12" s="1" t="s">
        <v>8</v>
      </c>
      <c r="B12" s="4" t="s">
        <v>17</v>
      </c>
      <c r="C12" s="15">
        <v>2889.23</v>
      </c>
      <c r="D12" s="1">
        <v>5483.3</v>
      </c>
      <c r="E12" s="1">
        <f t="shared" si="0"/>
        <v>189.78412933549771</v>
      </c>
      <c r="F12" s="1">
        <f>D12/D8*100</f>
        <v>25.853671416541481</v>
      </c>
      <c r="G12" s="1">
        <v>1485.1</v>
      </c>
      <c r="H12" s="1">
        <f t="shared" si="1"/>
        <v>27.084055222220194</v>
      </c>
      <c r="I12" s="1">
        <f>G12/G8*100</f>
        <v>9.3664895247441571</v>
      </c>
      <c r="J12" s="1">
        <v>1552.5</v>
      </c>
      <c r="K12" s="1">
        <f t="shared" si="2"/>
        <v>104.53841492155411</v>
      </c>
      <c r="L12" s="1">
        <f>J12/J8*100</f>
        <v>9.6837816461617923</v>
      </c>
    </row>
    <row r="13" spans="1:12" ht="47.25" x14ac:dyDescent="0.25">
      <c r="A13" s="2" t="s">
        <v>9</v>
      </c>
      <c r="B13" s="4" t="s">
        <v>18</v>
      </c>
      <c r="C13" s="15">
        <v>7380.65</v>
      </c>
      <c r="D13" s="1">
        <v>3179.23</v>
      </c>
      <c r="E13" s="1">
        <f t="shared" si="0"/>
        <v>43.075203403494271</v>
      </c>
      <c r="F13" s="1">
        <f>D13/D8*100</f>
        <v>14.990018379007381</v>
      </c>
      <c r="G13" s="1">
        <v>1987</v>
      </c>
      <c r="H13" s="1">
        <f t="shared" si="1"/>
        <v>62.49941023455365</v>
      </c>
      <c r="I13" s="1">
        <f>G13/G8*100</f>
        <v>12.531960599061772</v>
      </c>
      <c r="J13" s="1">
        <v>2037</v>
      </c>
      <c r="K13" s="1">
        <f t="shared" si="2"/>
        <v>102.51635631605436</v>
      </c>
      <c r="L13" s="1">
        <f>J13/J8*100</f>
        <v>12.70587002462581</v>
      </c>
    </row>
    <row r="14" spans="1:12" ht="15.75" x14ac:dyDescent="0.25">
      <c r="A14" s="1" t="s">
        <v>10</v>
      </c>
      <c r="B14" s="4" t="s">
        <v>19</v>
      </c>
      <c r="C14" s="15">
        <v>4168.2299999999996</v>
      </c>
      <c r="D14" s="1">
        <v>3051.18</v>
      </c>
      <c r="E14" s="1">
        <f t="shared" si="0"/>
        <v>73.200855039189307</v>
      </c>
      <c r="F14" s="1">
        <f>D14/D8*100</f>
        <v>14.386264685996212</v>
      </c>
      <c r="G14" s="1">
        <v>3076</v>
      </c>
      <c r="H14" s="1">
        <f t="shared" si="1"/>
        <v>100.81345577776469</v>
      </c>
      <c r="I14" s="1">
        <f>G14/G8*100</f>
        <v>19.400257072327136</v>
      </c>
      <c r="J14" s="1">
        <v>3091</v>
      </c>
      <c r="K14" s="1">
        <f t="shared" si="2"/>
        <v>100.48764629388816</v>
      </c>
      <c r="L14" s="1">
        <f>J14/J8*100</f>
        <v>19.280237725144026</v>
      </c>
    </row>
    <row r="15" spans="1:12" ht="15.75" x14ac:dyDescent="0.25">
      <c r="A15" s="2" t="s">
        <v>11</v>
      </c>
      <c r="B15" s="4" t="s">
        <v>20</v>
      </c>
      <c r="C15" s="15">
        <v>268.11</v>
      </c>
      <c r="D15" s="1">
        <v>351.2</v>
      </c>
      <c r="E15" s="1">
        <f t="shared" si="0"/>
        <v>130.99101115213904</v>
      </c>
      <c r="F15" s="1">
        <f>D15/D8*100</f>
        <v>1.6559023583406649</v>
      </c>
      <c r="G15" s="1">
        <v>352</v>
      </c>
      <c r="H15" s="1">
        <f t="shared" si="1"/>
        <v>100.22779043280184</v>
      </c>
      <c r="I15" s="1">
        <f>G15/G8*100</f>
        <v>2.2200554257019349</v>
      </c>
      <c r="J15" s="1">
        <v>352</v>
      </c>
      <c r="K15" s="1">
        <f t="shared" si="2"/>
        <v>100</v>
      </c>
      <c r="L15" s="1">
        <f>J15/J8*100</f>
        <v>2.1956142605146223</v>
      </c>
    </row>
    <row r="16" spans="1:12" ht="31.5" x14ac:dyDescent="0.25">
      <c r="A16" s="1" t="s">
        <v>12</v>
      </c>
      <c r="B16" s="4" t="s">
        <v>21</v>
      </c>
      <c r="C16" s="15">
        <v>20</v>
      </c>
      <c r="D16" s="1">
        <v>20</v>
      </c>
      <c r="E16" s="1">
        <f t="shared" si="0"/>
        <v>100</v>
      </c>
      <c r="F16" s="1">
        <f>D16/D8*100</f>
        <v>9.4299678720994581E-2</v>
      </c>
      <c r="G16" s="1">
        <v>20</v>
      </c>
      <c r="H16" s="1">
        <f t="shared" si="1"/>
        <v>100</v>
      </c>
      <c r="I16" s="1">
        <f>G16/G8*100</f>
        <v>0.12613951282397357</v>
      </c>
      <c r="J16" s="1">
        <v>20</v>
      </c>
      <c r="K16" s="1">
        <f t="shared" si="2"/>
        <v>100</v>
      </c>
      <c r="L16" s="1">
        <f>J16/J8*100</f>
        <v>0.12475081025651261</v>
      </c>
    </row>
    <row r="17" spans="1:12" ht="47.25" x14ac:dyDescent="0.25">
      <c r="A17" s="2" t="s">
        <v>13</v>
      </c>
      <c r="B17" s="4" t="s">
        <v>22</v>
      </c>
      <c r="C17" s="15">
        <v>108</v>
      </c>
      <c r="D17" s="1">
        <v>108</v>
      </c>
      <c r="E17" s="1">
        <f t="shared" si="0"/>
        <v>100</v>
      </c>
      <c r="F17" s="1">
        <f>D17/D8*100</f>
        <v>0.50921826509337076</v>
      </c>
      <c r="G17" s="1">
        <v>108</v>
      </c>
      <c r="H17" s="1">
        <f t="shared" si="1"/>
        <v>100</v>
      </c>
      <c r="I17" s="1">
        <f>G17/G8*100</f>
        <v>0.68115336924945724</v>
      </c>
      <c r="J17" s="1">
        <v>108</v>
      </c>
      <c r="K17" s="1">
        <f t="shared" si="2"/>
        <v>100</v>
      </c>
      <c r="L17" s="1">
        <f>J17/J8*100</f>
        <v>0.67365437538516815</v>
      </c>
    </row>
    <row r="18" spans="1:12" ht="31.5" x14ac:dyDescent="0.25">
      <c r="A18" s="2" t="s">
        <v>28</v>
      </c>
      <c r="B18" s="4" t="s">
        <v>29</v>
      </c>
      <c r="C18" s="15"/>
      <c r="D18" s="1">
        <v>0.57999999999999996</v>
      </c>
      <c r="E18" s="1"/>
      <c r="F18" s="1"/>
      <c r="G18" s="1"/>
      <c r="H18" s="1"/>
      <c r="I18" s="1"/>
      <c r="J18" s="1"/>
      <c r="K18" s="1"/>
      <c r="L18" s="1"/>
    </row>
    <row r="19" spans="1:12" ht="14.45" x14ac:dyDescent="0.3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</row>
  </sheetData>
  <mergeCells count="8">
    <mergeCell ref="K1:L1"/>
    <mergeCell ref="J6:L6"/>
    <mergeCell ref="A6:A7"/>
    <mergeCell ref="B6:B7"/>
    <mergeCell ref="C6:C7"/>
    <mergeCell ref="D6:F6"/>
    <mergeCell ref="G6:I6"/>
    <mergeCell ref="C4:K4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Klepikovskaya</dc:creator>
  <cp:lastModifiedBy>5</cp:lastModifiedBy>
  <cp:lastPrinted>2018-12-14T12:15:52Z</cp:lastPrinted>
  <dcterms:created xsi:type="dcterms:W3CDTF">2017-11-23T05:06:45Z</dcterms:created>
  <dcterms:modified xsi:type="dcterms:W3CDTF">2019-11-26T05:28:38Z</dcterms:modified>
</cp:coreProperties>
</file>