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195" windowHeight="107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8" i="1" l="1"/>
  <c r="E28" i="1"/>
  <c r="D28" i="1"/>
  <c r="C28" i="1"/>
  <c r="B28" i="1"/>
  <c r="F19" i="1" l="1"/>
  <c r="B18" i="1"/>
  <c r="E19" i="1"/>
  <c r="D19" i="1"/>
  <c r="C19" i="1"/>
  <c r="B19" i="1" l="1"/>
  <c r="E27" i="1"/>
  <c r="C27" i="1"/>
  <c r="B26" i="1"/>
  <c r="F27" i="1" s="1"/>
  <c r="B25" i="1"/>
  <c r="F25" i="1"/>
  <c r="E25" i="1"/>
  <c r="D25" i="1"/>
  <c r="C25" i="1"/>
  <c r="B24" i="1"/>
  <c r="C22" i="1"/>
  <c r="D22" i="1"/>
  <c r="E22" i="1"/>
  <c r="F22" i="1"/>
  <c r="B22" i="1"/>
  <c r="B21" i="1"/>
  <c r="D27" i="1" l="1"/>
  <c r="B27" i="1" s="1"/>
  <c r="C17" i="1"/>
  <c r="B17" i="1" s="1"/>
  <c r="D17" i="1"/>
  <c r="E17" i="1"/>
  <c r="F17" i="1"/>
  <c r="B16" i="1"/>
  <c r="B14" i="1"/>
  <c r="F15" i="1" s="1"/>
  <c r="B12" i="1"/>
  <c r="E15" i="1" l="1"/>
  <c r="C15" i="1"/>
  <c r="D15" i="1"/>
  <c r="F10" i="1"/>
  <c r="E10" i="1"/>
  <c r="D10" i="1"/>
  <c r="C10" i="1"/>
  <c r="B10" i="1" l="1"/>
  <c r="B15" i="1"/>
  <c r="F13" i="1" l="1"/>
  <c r="E13" i="1"/>
  <c r="D13" i="1"/>
  <c r="C13" i="1"/>
  <c r="F7" i="1"/>
  <c r="E7" i="1"/>
  <c r="D7" i="1"/>
  <c r="C7" i="1"/>
  <c r="B13" i="1" l="1"/>
  <c r="B7" i="1"/>
</calcChain>
</file>

<file path=xl/sharedStrings.xml><?xml version="1.0" encoding="utf-8"?>
<sst xmlns="http://schemas.openxmlformats.org/spreadsheetml/2006/main" count="37" uniqueCount="26">
  <si>
    <t xml:space="preserve"> </t>
  </si>
  <si>
    <t>Ориентировочный бюджет проекта</t>
  </si>
  <si>
    <t>Полная стоимость</t>
  </si>
  <si>
    <t>Вклад МО</t>
  </si>
  <si>
    <t>Вклад населения</t>
  </si>
  <si>
    <t>Вклад спонсоров</t>
  </si>
  <si>
    <t>Областная субсидия</t>
  </si>
  <si>
    <t>в руб.</t>
  </si>
  <si>
    <t>в процентном отношении</t>
  </si>
  <si>
    <t>ПРОЕКТЫ ППМИ - 2023</t>
  </si>
  <si>
    <t>Демьяновское городское поселение</t>
  </si>
  <si>
    <t>Пинюгское городское поселение</t>
  </si>
  <si>
    <t>Подосиновское городское поселение</t>
  </si>
  <si>
    <t>1)Ремонт переулка между ул.Мира и ул.Свободы, пос. Лунданка 011-п</t>
  </si>
  <si>
    <t xml:space="preserve"> в процентном отношении</t>
  </si>
  <si>
    <t>2)ремонт пешеходной дорожки вокруг парка пгт Пинюг Подосиновского района Кировской области 030-п</t>
  </si>
  <si>
    <t>5) благоустройство кладбища у д. Потемино 047-п</t>
  </si>
  <si>
    <t>Утмановское сельское поселение</t>
  </si>
  <si>
    <t>Пушемское сельское поселение</t>
  </si>
  <si>
    <t>3)благоустройство парка пгт Подосиновец Подосиновского района кировской области 068-п</t>
  </si>
  <si>
    <t>4)устройство контейнерных площадок в с Октябрь 066-п</t>
  </si>
  <si>
    <t>6) благоустройство парка в с. Щеткино 156-п</t>
  </si>
  <si>
    <t>8) "Спорт. Здоровье. Жизнь", устройство спортивной площадки по ул. Советская, д. 13, пос. Скрябино 096 -п</t>
  </si>
  <si>
    <t>9) "Память сердца", устройство памятника участникам Великой Отечественной войны по адресу: п.Пушма, ул. Первомайская, д. 15. 095-п</t>
  </si>
  <si>
    <t>Итого по району</t>
  </si>
  <si>
    <t>7) обустройство детской площадки: с. Утманово Подосиновский район 099-п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</si>
</sst>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0" fillId="0" borderId="6" xfId="0" applyBorder="1"/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0" fontId="3" fillId="0" borderId="6" xfId="0" applyFont="1" applyBorder="1"/>
    <xf numFmtId="0" fontId="2" fillId="0" borderId="6" xfId="0" applyFont="1" applyBorder="1" applyAlignment="1">
      <alignment wrapText="1"/>
    </xf>
    <xf numFmtId="0" fontId="0" fillId="0" borderId="6" xfId="0" applyBorder="1" applyAlignment="1">
      <alignment horizontal="center"/>
    </xf>
    <xf numFmtId="0" fontId="4" fillId="0" borderId="6" xfId="0" applyFont="1" applyBorder="1"/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2" fillId="2" borderId="23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topLeftCell="A22" workbookViewId="0">
      <selection activeCell="A31" sqref="A31"/>
    </sheetView>
  </sheetViews>
  <sheetFormatPr defaultRowHeight="15" x14ac:dyDescent="0.25"/>
  <cols>
    <col min="1" max="1" width="51.42578125" customWidth="1"/>
    <col min="2" max="2" width="18.28515625" customWidth="1"/>
    <col min="3" max="3" width="19.5703125" customWidth="1"/>
    <col min="4" max="4" width="14.140625" customWidth="1"/>
    <col min="5" max="5" width="13.28515625" customWidth="1"/>
    <col min="6" max="6" width="14.85546875" customWidth="1"/>
  </cols>
  <sheetData>
    <row r="1" spans="1:6" ht="22.5" x14ac:dyDescent="0.25">
      <c r="A1" s="1" t="s">
        <v>9</v>
      </c>
    </row>
    <row r="2" spans="1:6" ht="15.75" customHeight="1" x14ac:dyDescent="0.25">
      <c r="A2" s="41" t="s">
        <v>0</v>
      </c>
      <c r="B2" s="43" t="s">
        <v>1</v>
      </c>
      <c r="C2" s="43"/>
      <c r="D2" s="43"/>
      <c r="E2" s="43"/>
      <c r="F2" s="44"/>
    </row>
    <row r="3" spans="1:6" ht="31.5" x14ac:dyDescent="0.25">
      <c r="A3" s="42"/>
      <c r="B3" s="3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ht="15.75" x14ac:dyDescent="0.25">
      <c r="A4" s="5"/>
      <c r="B4" s="4" t="s">
        <v>7</v>
      </c>
      <c r="C4" s="4" t="s">
        <v>7</v>
      </c>
      <c r="D4" s="4" t="s">
        <v>7</v>
      </c>
      <c r="E4" s="4" t="s">
        <v>7</v>
      </c>
      <c r="F4" s="4" t="s">
        <v>7</v>
      </c>
    </row>
    <row r="5" spans="1:6" ht="15.75" customHeight="1" x14ac:dyDescent="0.25">
      <c r="A5" s="45" t="s">
        <v>10</v>
      </c>
      <c r="B5" s="46"/>
      <c r="C5" s="46"/>
      <c r="D5" s="46"/>
      <c r="E5" s="46"/>
      <c r="F5" s="47"/>
    </row>
    <row r="6" spans="1:6" ht="33" customHeight="1" x14ac:dyDescent="0.25">
      <c r="A6" s="14" t="s">
        <v>13</v>
      </c>
      <c r="B6" s="15">
        <v>755808</v>
      </c>
      <c r="C6" s="7">
        <v>120000</v>
      </c>
      <c r="D6" s="8">
        <v>50000</v>
      </c>
      <c r="E6" s="8">
        <v>100000</v>
      </c>
      <c r="F6" s="9">
        <v>485808</v>
      </c>
    </row>
    <row r="7" spans="1:6" ht="21" customHeight="1" x14ac:dyDescent="0.25">
      <c r="A7" s="10" t="s">
        <v>8</v>
      </c>
      <c r="B7" s="6">
        <f t="shared" ref="B7" si="0">C7+D7+E7+F7</f>
        <v>100</v>
      </c>
      <c r="C7" s="11">
        <f>C6/B6*100</f>
        <v>15.877048139209959</v>
      </c>
      <c r="D7" s="12">
        <f>D6/B6*100</f>
        <v>6.6154367246708157</v>
      </c>
      <c r="E7" s="12">
        <f>E6/B6*100</f>
        <v>13.230873449341631</v>
      </c>
      <c r="F7" s="13">
        <f>F6/B6*100</f>
        <v>64.276641686777594</v>
      </c>
    </row>
    <row r="8" spans="1:6" ht="21" customHeight="1" x14ac:dyDescent="0.25">
      <c r="A8" s="25" t="s">
        <v>11</v>
      </c>
      <c r="B8" s="6"/>
      <c r="C8" s="11"/>
      <c r="D8" s="12"/>
      <c r="E8" s="12"/>
      <c r="F8" s="13"/>
    </row>
    <row r="9" spans="1:6" ht="45.75" customHeight="1" x14ac:dyDescent="0.25">
      <c r="A9" s="40" t="s">
        <v>15</v>
      </c>
      <c r="B9" s="6">
        <v>992234</v>
      </c>
      <c r="C9" s="11">
        <v>150000</v>
      </c>
      <c r="D9" s="12">
        <v>100000</v>
      </c>
      <c r="E9" s="12">
        <v>120000</v>
      </c>
      <c r="F9" s="12">
        <v>622234</v>
      </c>
    </row>
    <row r="10" spans="1:6" ht="26.25" customHeight="1" x14ac:dyDescent="0.25">
      <c r="A10" s="19" t="s">
        <v>8</v>
      </c>
      <c r="B10" s="21">
        <f>C10+D10+E10+F10</f>
        <v>100</v>
      </c>
      <c r="C10" s="11">
        <f>C9/B9*100</f>
        <v>15.117401741927811</v>
      </c>
      <c r="D10" s="12">
        <f>D9/B9*100</f>
        <v>10.078267827951874</v>
      </c>
      <c r="E10" s="12">
        <f>E9/B9*100</f>
        <v>12.093921393542249</v>
      </c>
      <c r="F10" s="12">
        <f>F9/B9*100</f>
        <v>62.710409036578064</v>
      </c>
    </row>
    <row r="11" spans="1:6" ht="34.5" customHeight="1" x14ac:dyDescent="0.25">
      <c r="A11" s="20" t="s">
        <v>12</v>
      </c>
      <c r="B11" s="23"/>
      <c r="C11" s="23"/>
      <c r="D11" s="23"/>
      <c r="E11" s="23"/>
      <c r="F11" s="23"/>
    </row>
    <row r="12" spans="1:6" ht="42" customHeight="1" x14ac:dyDescent="0.25">
      <c r="A12" s="16" t="s">
        <v>19</v>
      </c>
      <c r="B12" s="22">
        <f t="shared" ref="B12:B17" si="1">C12+D12+E12+F12</f>
        <v>1019579</v>
      </c>
      <c r="C12" s="8">
        <v>165000</v>
      </c>
      <c r="D12" s="8">
        <v>100000</v>
      </c>
      <c r="E12" s="8">
        <v>100000</v>
      </c>
      <c r="F12" s="8">
        <v>654579</v>
      </c>
    </row>
    <row r="13" spans="1:6" ht="18.75" customHeight="1" x14ac:dyDescent="0.25">
      <c r="A13" s="10" t="s">
        <v>8</v>
      </c>
      <c r="B13" s="6">
        <f t="shared" si="1"/>
        <v>100</v>
      </c>
      <c r="C13" s="18">
        <f>C12/B12*100</f>
        <v>16.183150104111597</v>
      </c>
      <c r="D13" s="17">
        <f>D12/B12*100</f>
        <v>9.8079697600676354</v>
      </c>
      <c r="E13" s="17">
        <f>E12/B12*100</f>
        <v>9.8079697600676354</v>
      </c>
      <c r="F13" s="17">
        <f>F12/B12*100</f>
        <v>64.200910375753125</v>
      </c>
    </row>
    <row r="14" spans="1:6" ht="37.5" customHeight="1" x14ac:dyDescent="0.25">
      <c r="A14" s="28" t="s">
        <v>20</v>
      </c>
      <c r="B14" s="21">
        <f t="shared" si="1"/>
        <v>575936</v>
      </c>
      <c r="C14" s="26">
        <v>80000</v>
      </c>
      <c r="D14" s="18">
        <v>30000</v>
      </c>
      <c r="E14" s="17">
        <v>80000</v>
      </c>
      <c r="F14" s="17">
        <v>385936</v>
      </c>
    </row>
    <row r="15" spans="1:6" ht="18.75" customHeight="1" x14ac:dyDescent="0.25">
      <c r="A15" s="24" t="s">
        <v>8</v>
      </c>
      <c r="B15" s="27">
        <f t="shared" si="1"/>
        <v>100</v>
      </c>
      <c r="C15" s="26">
        <f>C14/B14*100</f>
        <v>13.890432270252251</v>
      </c>
      <c r="D15" s="18">
        <f>D14/B14*100</f>
        <v>5.2089121013445938</v>
      </c>
      <c r="E15" s="17">
        <f>E14/B14*100</f>
        <v>13.890432270252251</v>
      </c>
      <c r="F15" s="17">
        <f>F14/B14*100</f>
        <v>67.01022335815091</v>
      </c>
    </row>
    <row r="16" spans="1:6" ht="39" customHeight="1" x14ac:dyDescent="0.25">
      <c r="A16" s="29" t="s">
        <v>16</v>
      </c>
      <c r="B16" s="12">
        <f t="shared" si="1"/>
        <v>813118</v>
      </c>
      <c r="C16" s="12">
        <v>150000</v>
      </c>
      <c r="D16" s="12">
        <v>65000</v>
      </c>
      <c r="E16" s="12">
        <v>100000</v>
      </c>
      <c r="F16" s="12">
        <v>498118</v>
      </c>
    </row>
    <row r="17" spans="1:6" ht="25.5" customHeight="1" x14ac:dyDescent="0.25">
      <c r="A17" s="31" t="s">
        <v>14</v>
      </c>
      <c r="B17" s="32">
        <f t="shared" si="1"/>
        <v>100</v>
      </c>
      <c r="C17" s="32">
        <f>C16/B16*100</f>
        <v>18.447507003903493</v>
      </c>
      <c r="D17" s="33">
        <f>D16/B16*100</f>
        <v>7.9939197016915138</v>
      </c>
      <c r="E17" s="33">
        <f>E16/B16*100</f>
        <v>12.298338002602328</v>
      </c>
      <c r="F17" s="33">
        <f>F16/B16*100</f>
        <v>61.260235291802665</v>
      </c>
    </row>
    <row r="18" spans="1:6" ht="27.75" customHeight="1" x14ac:dyDescent="0.25">
      <c r="A18" s="33" t="s">
        <v>21</v>
      </c>
      <c r="B18" s="32">
        <f>C18+D18+E18+F18</f>
        <v>796774</v>
      </c>
      <c r="C18" s="32">
        <v>145000</v>
      </c>
      <c r="D18" s="32">
        <v>65000</v>
      </c>
      <c r="E18" s="32">
        <v>70000</v>
      </c>
      <c r="F18" s="32">
        <v>516774</v>
      </c>
    </row>
    <row r="19" spans="1:6" ht="23.25" customHeight="1" x14ac:dyDescent="0.25">
      <c r="A19" s="33" t="s">
        <v>8</v>
      </c>
      <c r="B19" s="32">
        <f>C19+D19+E19+F19</f>
        <v>100</v>
      </c>
      <c r="C19" s="32">
        <f>C18/B18*100</f>
        <v>18.198384987461942</v>
      </c>
      <c r="D19" s="32">
        <f>D18/B18*100</f>
        <v>8.1578967185174207</v>
      </c>
      <c r="E19" s="32">
        <f>E18/B18*100</f>
        <v>8.7854272353264538</v>
      </c>
      <c r="F19" s="32">
        <f>F18/B18*100</f>
        <v>64.858291058694178</v>
      </c>
    </row>
    <row r="20" spans="1:6" ht="23.25" customHeight="1" x14ac:dyDescent="0.25">
      <c r="A20" s="34" t="s">
        <v>17</v>
      </c>
      <c r="B20" s="36"/>
      <c r="C20" s="30"/>
      <c r="D20" s="30"/>
      <c r="E20" s="30"/>
      <c r="F20" s="30"/>
    </row>
    <row r="21" spans="1:6" ht="30.75" customHeight="1" x14ac:dyDescent="0.25">
      <c r="A21" s="35" t="s">
        <v>25</v>
      </c>
      <c r="B21" s="32">
        <f>C21+D21+E21+F21</f>
        <v>875557</v>
      </c>
      <c r="C21" s="32">
        <v>175100</v>
      </c>
      <c r="D21" s="32">
        <v>50000</v>
      </c>
      <c r="E21" s="32">
        <v>55000</v>
      </c>
      <c r="F21" s="32">
        <v>595457</v>
      </c>
    </row>
    <row r="22" spans="1:6" ht="27.75" customHeight="1" x14ac:dyDescent="0.25">
      <c r="A22" s="33" t="s">
        <v>8</v>
      </c>
      <c r="B22" s="32">
        <f>C22+D22+E22+F22</f>
        <v>100</v>
      </c>
      <c r="C22" s="32">
        <f>C21/B21*100</f>
        <v>19.998697971691161</v>
      </c>
      <c r="D22" s="33">
        <f>D21/B21*100</f>
        <v>5.7106504773532736</v>
      </c>
      <c r="E22" s="33">
        <f>E21/B21*100</f>
        <v>6.2817155250886003</v>
      </c>
      <c r="F22" s="33">
        <f>F21/B21*100</f>
        <v>68.008936025866959</v>
      </c>
    </row>
    <row r="23" spans="1:6" ht="27.75" customHeight="1" x14ac:dyDescent="0.25">
      <c r="A23" s="34" t="s">
        <v>18</v>
      </c>
      <c r="B23" s="30"/>
      <c r="C23" s="30"/>
      <c r="D23" s="30"/>
      <c r="E23" s="30"/>
      <c r="F23" s="30"/>
    </row>
    <row r="24" spans="1:6" ht="51.75" customHeight="1" x14ac:dyDescent="0.25">
      <c r="A24" s="35" t="s">
        <v>22</v>
      </c>
      <c r="B24" s="32">
        <f>C24+D24+E24+F24</f>
        <v>687702</v>
      </c>
      <c r="C24" s="32">
        <v>90000</v>
      </c>
      <c r="D24" s="32">
        <v>50000</v>
      </c>
      <c r="E24" s="32">
        <v>15000</v>
      </c>
      <c r="F24" s="32">
        <v>532702</v>
      </c>
    </row>
    <row r="25" spans="1:6" ht="24.75" customHeight="1" x14ac:dyDescent="0.25">
      <c r="A25" s="33" t="s">
        <v>8</v>
      </c>
      <c r="B25" s="32">
        <f>C25+D25+E25+F25</f>
        <v>100</v>
      </c>
      <c r="C25" s="32">
        <f>C24/B24*100</f>
        <v>13.087063873596414</v>
      </c>
      <c r="D25" s="33">
        <f>D24/B24*100</f>
        <v>7.2705910408868952</v>
      </c>
      <c r="E25" s="33">
        <f>E24/B24*100</f>
        <v>2.1811773122660685</v>
      </c>
      <c r="F25" s="33">
        <f>F24/B24*100</f>
        <v>77.461167773250622</v>
      </c>
    </row>
    <row r="26" spans="1:6" ht="57.75" customHeight="1" x14ac:dyDescent="0.25">
      <c r="A26" s="35" t="s">
        <v>23</v>
      </c>
      <c r="B26" s="32">
        <f>C26+D26+E26+F26+B29</f>
        <v>419212</v>
      </c>
      <c r="C26" s="32">
        <v>50000</v>
      </c>
      <c r="D26" s="32">
        <v>42000</v>
      </c>
      <c r="E26" s="32">
        <v>15000</v>
      </c>
      <c r="F26" s="32">
        <v>312212</v>
      </c>
    </row>
    <row r="27" spans="1:6" ht="24" customHeight="1" x14ac:dyDescent="0.25">
      <c r="A27" s="33" t="s">
        <v>8</v>
      </c>
      <c r="B27" s="32">
        <f>C27+D27+E27+F27</f>
        <v>100</v>
      </c>
      <c r="C27" s="32">
        <f>C26/B26*100</f>
        <v>11.927139490281768</v>
      </c>
      <c r="D27" s="33">
        <f>D26/B26*100</f>
        <v>10.018797171836685</v>
      </c>
      <c r="E27" s="33">
        <f>E26/B26*100</f>
        <v>3.5781418470845301</v>
      </c>
      <c r="F27" s="33">
        <f>F26/B26*100</f>
        <v>74.47592149079702</v>
      </c>
    </row>
    <row r="28" spans="1:6" ht="37.5" customHeight="1" x14ac:dyDescent="0.3">
      <c r="A28" s="37" t="s">
        <v>24</v>
      </c>
      <c r="B28" s="38">
        <f>B6+B9+B12+B14+B16+B18+B21+B24+B26</f>
        <v>6935920</v>
      </c>
      <c r="C28" s="39">
        <f>C6+C9+C12+C14+C16+C18+C21+C24+C26</f>
        <v>1125100</v>
      </c>
      <c r="D28" s="39">
        <f>D6+D9+D12+D14+D16+D18+D21+D24+D26</f>
        <v>552000</v>
      </c>
      <c r="E28" s="39">
        <f>E6+E9+E12+E14+E16+E18+E21+E24+E26</f>
        <v>655000</v>
      </c>
      <c r="F28" s="39">
        <f>F6+F9+F12+F14+F16+F18+F21+F24+F26</f>
        <v>4603820</v>
      </c>
    </row>
  </sheetData>
  <mergeCells count="3">
    <mergeCell ref="A2:A3"/>
    <mergeCell ref="B2:F2"/>
    <mergeCell ref="A5:F5"/>
  </mergeCells>
  <pageMargins left="0.7" right="0.7" top="0.75" bottom="0.75" header="0.3" footer="0.3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2022-09-28T06:55:12Z</cp:lastPrinted>
  <dcterms:created xsi:type="dcterms:W3CDTF">2015-12-18T07:43:58Z</dcterms:created>
  <dcterms:modified xsi:type="dcterms:W3CDTF">2022-10-04T13:02:41Z</dcterms:modified>
</cp:coreProperties>
</file>